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salmon\Desktop\"/>
    </mc:Choice>
  </mc:AlternateContent>
  <xr:revisionPtr revIDLastSave="0" documentId="13_ncr:1_{F4C21FFE-B171-4695-9024-471C44B8E82C}" xr6:coauthVersionLast="47" xr6:coauthVersionMax="47" xr10:uidLastSave="{00000000-0000-0000-0000-000000000000}"/>
  <bookViews>
    <workbookView xWindow="-54120" yWindow="270" windowWidth="25440" windowHeight="15270" tabRatio="155" xr2:uid="{00000000-000D-0000-FFFF-FFFF00000000}"/>
  </bookViews>
  <sheets>
    <sheet name="Liste" sheetId="5" r:id="rId1"/>
  </sheets>
  <calcPr calcId="191029"/>
</workbook>
</file>

<file path=xl/calcChain.xml><?xml version="1.0" encoding="utf-8"?>
<calcChain xmlns="http://schemas.openxmlformats.org/spreadsheetml/2006/main">
  <c r="CY53" i="5" l="1"/>
  <c r="CX53" i="5"/>
  <c r="CX52" i="5"/>
  <c r="CY52" i="5"/>
  <c r="CW52" i="5"/>
  <c r="CS53" i="5"/>
  <c r="CR53" i="5"/>
  <c r="CR52" i="5"/>
  <c r="CS52" i="5"/>
  <c r="CQ52" i="5"/>
  <c r="CL52" i="5"/>
  <c r="CM52" i="5"/>
  <c r="CK52" i="5"/>
  <c r="CG53" i="5"/>
  <c r="CF53" i="5"/>
  <c r="CF52" i="5"/>
  <c r="CG52" i="5"/>
  <c r="CE52" i="5"/>
  <c r="CA53" i="5"/>
  <c r="BZ53" i="5"/>
  <c r="BZ52" i="5"/>
  <c r="CA52" i="5"/>
  <c r="BU53" i="5"/>
  <c r="BT53" i="5"/>
  <c r="BT52" i="5"/>
  <c r="BU52" i="5"/>
  <c r="BS52" i="5"/>
  <c r="BO53" i="5"/>
  <c r="BN53" i="5"/>
  <c r="BN52" i="5"/>
  <c r="BO52" i="5"/>
  <c r="BM52" i="5"/>
  <c r="BI53" i="5"/>
  <c r="BH53" i="5"/>
  <c r="BH52" i="5"/>
  <c r="BI52" i="5"/>
  <c r="BG52" i="5"/>
  <c r="BC53" i="5"/>
  <c r="BB53" i="5"/>
  <c r="BB52" i="5"/>
  <c r="BC52" i="5"/>
  <c r="BA52" i="5"/>
  <c r="AW53" i="5"/>
  <c r="AV53" i="5"/>
  <c r="AV52" i="5"/>
  <c r="AW52" i="5"/>
  <c r="AU52" i="5"/>
  <c r="AQ53" i="5"/>
  <c r="AP53" i="5"/>
  <c r="AP52" i="5"/>
  <c r="AQ52" i="5"/>
  <c r="AO52" i="5"/>
  <c r="AK53" i="5"/>
  <c r="AJ53" i="5"/>
  <c r="AJ52" i="5"/>
  <c r="AK52" i="5"/>
  <c r="AI52" i="5"/>
  <c r="AE53" i="5"/>
  <c r="AD53" i="5"/>
  <c r="AD52" i="5"/>
  <c r="AE52" i="5"/>
  <c r="AC52" i="5"/>
  <c r="Y53" i="5"/>
  <c r="X53" i="5"/>
  <c r="X52" i="5"/>
  <c r="Y52" i="5"/>
  <c r="W52" i="5"/>
  <c r="S53" i="5"/>
  <c r="R53" i="5"/>
  <c r="R52" i="5"/>
  <c r="S52" i="5"/>
  <c r="Q52" i="5"/>
  <c r="L53" i="5"/>
  <c r="M53" i="5"/>
  <c r="G53" i="5"/>
  <c r="F53" i="5"/>
  <c r="L52" i="5"/>
  <c r="M52" i="5"/>
  <c r="K52" i="5"/>
  <c r="G52" i="5"/>
  <c r="F52" i="5"/>
  <c r="E52" i="5"/>
  <c r="AI51" i="5"/>
  <c r="AO51" i="5"/>
  <c r="AU51" i="5"/>
  <c r="BA51" i="5"/>
  <c r="BG51" i="5"/>
  <c r="BM51" i="5"/>
  <c r="BS51" i="5"/>
  <c r="BY51" i="5"/>
  <c r="CA51" i="5" s="1"/>
  <c r="CE51" i="5"/>
  <c r="CK51" i="5"/>
  <c r="CQ51" i="5"/>
  <c r="CS51" i="5" s="1"/>
  <c r="CW51" i="5"/>
  <c r="BZ51" i="5"/>
  <c r="AC51" i="5"/>
  <c r="AD51" i="5" s="1"/>
  <c r="W51" i="5"/>
  <c r="Y51" i="5" s="1"/>
  <c r="R51" i="5"/>
  <c r="S51" i="5"/>
  <c r="Q51" i="5"/>
  <c r="K51" i="5"/>
  <c r="L51" i="5" s="1"/>
  <c r="G51" i="5"/>
  <c r="E51" i="5"/>
  <c r="F51" i="5" s="1"/>
  <c r="CV50" i="5"/>
  <c r="CU50" i="5"/>
  <c r="CQ50" i="5"/>
  <c r="CK50" i="5"/>
  <c r="CL51" i="5" s="1"/>
  <c r="CE50" i="5"/>
  <c r="BY50" i="5"/>
  <c r="BS50" i="5"/>
  <c r="BU51" i="5" s="1"/>
  <c r="BM50" i="5"/>
  <c r="BG50" i="5"/>
  <c r="BA50" i="5"/>
  <c r="AU50" i="5"/>
  <c r="AO50" i="5"/>
  <c r="AI50" i="5"/>
  <c r="AC50" i="5"/>
  <c r="W50" i="5"/>
  <c r="X51" i="5" s="1"/>
  <c r="Q50" i="5"/>
  <c r="K50" i="5"/>
  <c r="E50" i="5"/>
  <c r="CV49" i="5"/>
  <c r="CU49" i="5"/>
  <c r="CV48" i="5"/>
  <c r="CU48" i="5"/>
  <c r="CV47" i="5"/>
  <c r="CU47" i="5"/>
  <c r="CV46" i="5"/>
  <c r="CU46" i="5"/>
  <c r="CQ46" i="5"/>
  <c r="CQ47" i="5"/>
  <c r="CQ48" i="5"/>
  <c r="CQ49" i="5"/>
  <c r="CK46" i="5"/>
  <c r="CK47" i="5"/>
  <c r="CK48" i="5"/>
  <c r="CK49" i="5"/>
  <c r="CE46" i="5"/>
  <c r="CE47" i="5"/>
  <c r="CE48" i="5"/>
  <c r="CE49" i="5"/>
  <c r="BY46" i="5"/>
  <c r="BY47" i="5"/>
  <c r="BY48" i="5"/>
  <c r="BY49" i="5"/>
  <c r="BS46" i="5"/>
  <c r="BS47" i="5"/>
  <c r="BS48" i="5"/>
  <c r="BS49" i="5"/>
  <c r="BM46" i="5"/>
  <c r="BM47" i="5"/>
  <c r="BM48" i="5"/>
  <c r="BM49" i="5"/>
  <c r="BG49" i="5"/>
  <c r="BG48" i="5"/>
  <c r="BG47" i="5"/>
  <c r="BI47" i="5" s="1"/>
  <c r="BG46" i="5"/>
  <c r="BA46" i="5"/>
  <c r="BA47" i="5"/>
  <c r="BA48" i="5"/>
  <c r="BA49" i="5"/>
  <c r="AU46" i="5"/>
  <c r="AU47" i="5"/>
  <c r="AU48" i="5"/>
  <c r="AU49" i="5"/>
  <c r="AO46" i="5"/>
  <c r="AO47" i="5"/>
  <c r="AO48" i="5"/>
  <c r="AO49" i="5"/>
  <c r="AI46" i="5"/>
  <c r="AI47" i="5"/>
  <c r="AI48" i="5"/>
  <c r="AI49" i="5"/>
  <c r="AC46" i="5"/>
  <c r="AC47" i="5"/>
  <c r="AC48" i="5"/>
  <c r="AC49" i="5"/>
  <c r="W46" i="5"/>
  <c r="W47" i="5"/>
  <c r="W48" i="5"/>
  <c r="W49" i="5"/>
  <c r="Q46" i="5"/>
  <c r="Q47" i="5"/>
  <c r="Q48" i="5"/>
  <c r="Q49" i="5"/>
  <c r="K46" i="5"/>
  <c r="K47" i="5"/>
  <c r="K48" i="5"/>
  <c r="K49" i="5"/>
  <c r="E46" i="5"/>
  <c r="E47" i="5"/>
  <c r="E48" i="5"/>
  <c r="E49" i="5"/>
  <c r="BB51" i="5" l="1"/>
  <c r="AV51" i="5"/>
  <c r="CM51" i="5"/>
  <c r="AQ51" i="5"/>
  <c r="AK51" i="5"/>
  <c r="CF51" i="5"/>
  <c r="AE51" i="5"/>
  <c r="BT51" i="5"/>
  <c r="M51" i="5"/>
  <c r="BN51" i="5"/>
  <c r="BH51" i="5"/>
  <c r="CR51" i="5"/>
  <c r="BO51" i="5"/>
  <c r="AJ51" i="5"/>
  <c r="AP51" i="5"/>
  <c r="AW51" i="5"/>
  <c r="BC51" i="5"/>
  <c r="BI51" i="5"/>
  <c r="CG51" i="5"/>
  <c r="BI49" i="5"/>
  <c r="F49" i="5"/>
  <c r="F50" i="5"/>
  <c r="CS48" i="5"/>
  <c r="CW46" i="5"/>
  <c r="G50" i="5"/>
  <c r="AD50" i="5"/>
  <c r="BC50" i="5"/>
  <c r="BZ50" i="5"/>
  <c r="L49" i="5"/>
  <c r="M50" i="5"/>
  <c r="AK50" i="5"/>
  <c r="BI50" i="5"/>
  <c r="CF50" i="5"/>
  <c r="R50" i="5"/>
  <c r="AP50" i="5"/>
  <c r="BO50" i="5"/>
  <c r="CM50" i="5"/>
  <c r="L48" i="5"/>
  <c r="AP47" i="5"/>
  <c r="Y50" i="5"/>
  <c r="AV50" i="5"/>
  <c r="BT50" i="5"/>
  <c r="CS50" i="5"/>
  <c r="CW50" i="5"/>
  <c r="CR50" i="5"/>
  <c r="CL50" i="5"/>
  <c r="CA50" i="5"/>
  <c r="BU50" i="5"/>
  <c r="BN50" i="5"/>
  <c r="CG50" i="5"/>
  <c r="BH50" i="5"/>
  <c r="BB50" i="5"/>
  <c r="AW50" i="5"/>
  <c r="AQ50" i="5"/>
  <c r="AJ50" i="5"/>
  <c r="AE50" i="5"/>
  <c r="X50" i="5"/>
  <c r="L50" i="5"/>
  <c r="S50" i="5"/>
  <c r="BH48" i="5"/>
  <c r="BI48" i="5"/>
  <c r="AJ47" i="5"/>
  <c r="BH47" i="5"/>
  <c r="CW49" i="5"/>
  <c r="M48" i="5"/>
  <c r="BH49" i="5"/>
  <c r="BO49" i="5"/>
  <c r="CW48" i="5"/>
  <c r="CX49" i="5" s="1"/>
  <c r="CR48" i="5"/>
  <c r="CR49" i="5"/>
  <c r="CW47" i="5"/>
  <c r="CS47" i="5"/>
  <c r="CR47" i="5"/>
  <c r="CM49" i="5"/>
  <c r="CL49" i="5"/>
  <c r="CL48" i="5"/>
  <c r="CM48" i="5"/>
  <c r="CL47" i="5"/>
  <c r="CM47" i="5"/>
  <c r="CF49" i="5"/>
  <c r="CG48" i="5"/>
  <c r="CG49" i="5"/>
  <c r="CG47" i="5"/>
  <c r="BZ49" i="5"/>
  <c r="CA49" i="5"/>
  <c r="BZ48" i="5"/>
  <c r="CA48" i="5"/>
  <c r="BZ47" i="5"/>
  <c r="BT49" i="5"/>
  <c r="BT48" i="5"/>
  <c r="BU49" i="5"/>
  <c r="BU48" i="5"/>
  <c r="BU47" i="5"/>
  <c r="BN49" i="5"/>
  <c r="BN48" i="5"/>
  <c r="BO48" i="5"/>
  <c r="BN47" i="5"/>
  <c r="CY47" i="5"/>
  <c r="CS49" i="5"/>
  <c r="CF48" i="5"/>
  <c r="CF47" i="5"/>
  <c r="CA47" i="5"/>
  <c r="BT47" i="5"/>
  <c r="BO47" i="5"/>
  <c r="BC49" i="5"/>
  <c r="BB48" i="5"/>
  <c r="BB49" i="5"/>
  <c r="BB47" i="5"/>
  <c r="AW49" i="5"/>
  <c r="AV49" i="5"/>
  <c r="AW48" i="5"/>
  <c r="AV47" i="5"/>
  <c r="AP49" i="5"/>
  <c r="AQ49" i="5"/>
  <c r="AQ48" i="5"/>
  <c r="AP48" i="5"/>
  <c r="AJ49" i="5"/>
  <c r="AK49" i="5"/>
  <c r="AJ48" i="5"/>
  <c r="AK48" i="5"/>
  <c r="AE49" i="5"/>
  <c r="AD48" i="5"/>
  <c r="AE48" i="5"/>
  <c r="AD47" i="5"/>
  <c r="Y49" i="5"/>
  <c r="Y48" i="5"/>
  <c r="X47" i="5"/>
  <c r="R49" i="5"/>
  <c r="S48" i="5"/>
  <c r="S49" i="5"/>
  <c r="R48" i="5"/>
  <c r="S47" i="5"/>
  <c r="R47" i="5"/>
  <c r="M49" i="5"/>
  <c r="L47" i="5"/>
  <c r="G48" i="5"/>
  <c r="G49" i="5"/>
  <c r="F48" i="5"/>
  <c r="G47" i="5"/>
  <c r="F47" i="5"/>
  <c r="BC47" i="5"/>
  <c r="BC48" i="5"/>
  <c r="AW47" i="5"/>
  <c r="AV48" i="5"/>
  <c r="AQ47" i="5"/>
  <c r="AK47" i="5"/>
  <c r="AD49" i="5"/>
  <c r="AE47" i="5"/>
  <c r="X49" i="5"/>
  <c r="Y47" i="5"/>
  <c r="X48" i="5"/>
  <c r="M47" i="5"/>
  <c r="CU45" i="5"/>
  <c r="CV45" i="5"/>
  <c r="CQ45" i="5"/>
  <c r="CS46" i="5" s="1"/>
  <c r="CK45" i="5"/>
  <c r="CL46" i="5" s="1"/>
  <c r="CE45" i="5"/>
  <c r="CF46" i="5" s="1"/>
  <c r="BY45" i="5"/>
  <c r="CA46" i="5" s="1"/>
  <c r="BS45" i="5"/>
  <c r="BU46" i="5" s="1"/>
  <c r="BM45" i="5"/>
  <c r="BN46" i="5" s="1"/>
  <c r="BG45" i="5"/>
  <c r="BA45" i="5"/>
  <c r="BB46" i="5" s="1"/>
  <c r="AU45" i="5"/>
  <c r="AV46" i="5" s="1"/>
  <c r="AO45" i="5"/>
  <c r="AQ46" i="5" s="1"/>
  <c r="AI45" i="5"/>
  <c r="AJ46" i="5" s="1"/>
  <c r="AC45" i="5"/>
  <c r="AE46" i="5" s="1"/>
  <c r="W45" i="5"/>
  <c r="Y46" i="5" s="1"/>
  <c r="Q45" i="5"/>
  <c r="R46" i="5" s="1"/>
  <c r="K45" i="5"/>
  <c r="L46" i="5" s="1"/>
  <c r="E45" i="5"/>
  <c r="G46" i="5" s="1"/>
  <c r="CX51" i="5" l="1"/>
  <c r="CY51" i="5"/>
  <c r="CY49" i="5"/>
  <c r="CW45" i="5"/>
  <c r="CX46" i="5" s="1"/>
  <c r="CX50" i="5"/>
  <c r="BO46" i="5"/>
  <c r="BZ46" i="5"/>
  <c r="BC46" i="5"/>
  <c r="CX48" i="5"/>
  <c r="AD46" i="5"/>
  <c r="CY50" i="5"/>
  <c r="BI46" i="5"/>
  <c r="BH46" i="5"/>
  <c r="AW46" i="5"/>
  <c r="CM46" i="5"/>
  <c r="CY46" i="5"/>
  <c r="CR46" i="5"/>
  <c r="BT46" i="5"/>
  <c r="X46" i="5"/>
  <c r="S46" i="5"/>
  <c r="F46" i="5"/>
  <c r="AK46" i="5"/>
  <c r="CG46" i="5"/>
  <c r="AP46" i="5"/>
  <c r="M46" i="5"/>
  <c r="CY48" i="5"/>
  <c r="CX47" i="5"/>
  <c r="CQ44" i="5"/>
  <c r="CV44" i="5"/>
  <c r="CU44" i="5"/>
  <c r="CK44" i="5"/>
  <c r="CE44" i="5"/>
  <c r="BY44" i="5"/>
  <c r="CA45" i="5" s="1"/>
  <c r="BS44" i="5"/>
  <c r="BM44" i="5"/>
  <c r="BG44" i="5"/>
  <c r="BA44" i="5"/>
  <c r="AU44" i="5"/>
  <c r="AO44" i="5"/>
  <c r="AI44" i="5"/>
  <c r="AC44" i="5"/>
  <c r="AD45" i="5" s="1"/>
  <c r="W44" i="5"/>
  <c r="Y45" i="5" s="1"/>
  <c r="Q44" i="5"/>
  <c r="K44" i="5"/>
  <c r="E44" i="5"/>
  <c r="CQ43" i="5"/>
  <c r="CV43" i="5"/>
  <c r="CU43" i="5"/>
  <c r="CK43" i="5"/>
  <c r="CE43" i="5"/>
  <c r="BY43" i="5"/>
  <c r="BS43" i="5"/>
  <c r="BM43" i="5"/>
  <c r="BG43" i="5"/>
  <c r="BA43" i="5"/>
  <c r="AU43" i="5"/>
  <c r="AO43" i="5"/>
  <c r="AI43" i="5"/>
  <c r="AC43" i="5"/>
  <c r="W43" i="5"/>
  <c r="Q43" i="5"/>
  <c r="K43" i="5"/>
  <c r="E43" i="5"/>
  <c r="CV42" i="5"/>
  <c r="CU42" i="5"/>
  <c r="CQ42" i="5"/>
  <c r="CK42" i="5"/>
  <c r="CE42" i="5"/>
  <c r="BY42" i="5"/>
  <c r="BS42" i="5"/>
  <c r="BM42" i="5"/>
  <c r="BG42" i="5"/>
  <c r="BA42" i="5"/>
  <c r="AU42" i="5"/>
  <c r="AO42" i="5"/>
  <c r="AI42" i="5"/>
  <c r="AC42" i="5"/>
  <c r="W42" i="5"/>
  <c r="Q42" i="5"/>
  <c r="K42" i="5"/>
  <c r="E42" i="5"/>
  <c r="CV41" i="5"/>
  <c r="CU41" i="5"/>
  <c r="CQ41" i="5"/>
  <c r="CK41" i="5"/>
  <c r="CE41" i="5"/>
  <c r="BY41" i="5"/>
  <c r="BZ42" i="5" s="1"/>
  <c r="BS41" i="5"/>
  <c r="BM41" i="5"/>
  <c r="BG41" i="5"/>
  <c r="BA41" i="5"/>
  <c r="BB42" i="5" s="1"/>
  <c r="AU41" i="5"/>
  <c r="AO41" i="5"/>
  <c r="AI41" i="5"/>
  <c r="AC41" i="5"/>
  <c r="AD42" i="5" s="1"/>
  <c r="W41" i="5"/>
  <c r="Q41" i="5"/>
  <c r="K41" i="5"/>
  <c r="E41" i="5"/>
  <c r="F42" i="5" s="1"/>
  <c r="CV40" i="5"/>
  <c r="CU40" i="5"/>
  <c r="CQ40" i="5"/>
  <c r="CK40" i="5"/>
  <c r="CE40" i="5"/>
  <c r="BY40" i="5"/>
  <c r="BS40" i="5"/>
  <c r="BM40" i="5"/>
  <c r="BG40" i="5"/>
  <c r="BA40" i="5"/>
  <c r="AU40" i="5"/>
  <c r="AO40" i="5"/>
  <c r="AI40" i="5"/>
  <c r="AC40" i="5"/>
  <c r="W40" i="5"/>
  <c r="Q40" i="5"/>
  <c r="K40" i="5"/>
  <c r="E40" i="5"/>
  <c r="CV39" i="5"/>
  <c r="CU39" i="5"/>
  <c r="CQ39" i="5"/>
  <c r="CK39" i="5"/>
  <c r="CE39" i="5"/>
  <c r="BY39" i="5"/>
  <c r="BZ40" i="5" s="1"/>
  <c r="BS39" i="5"/>
  <c r="BM39" i="5"/>
  <c r="BG39" i="5"/>
  <c r="BA39" i="5"/>
  <c r="BB40" i="5" s="1"/>
  <c r="AU39" i="5"/>
  <c r="AO39" i="5"/>
  <c r="AI39" i="5"/>
  <c r="AC39" i="5"/>
  <c r="AD40" i="5" s="1"/>
  <c r="W39" i="5"/>
  <c r="Q39" i="5"/>
  <c r="K39" i="5"/>
  <c r="E39" i="5"/>
  <c r="F40" i="5" s="1"/>
  <c r="CV38" i="5"/>
  <c r="CU38" i="5"/>
  <c r="CQ38" i="5"/>
  <c r="CK38" i="5"/>
  <c r="CE38" i="5"/>
  <c r="BY38" i="5"/>
  <c r="BS38" i="5"/>
  <c r="BM38" i="5"/>
  <c r="BG38" i="5"/>
  <c r="BA38" i="5"/>
  <c r="AU38" i="5"/>
  <c r="AO38" i="5"/>
  <c r="AI38" i="5"/>
  <c r="AC38" i="5"/>
  <c r="W38" i="5"/>
  <c r="Q38" i="5"/>
  <c r="K38" i="5"/>
  <c r="E38" i="5"/>
  <c r="CV37" i="5"/>
  <c r="CU37" i="5"/>
  <c r="CQ37" i="5"/>
  <c r="CK37" i="5"/>
  <c r="CE37" i="5"/>
  <c r="BY37" i="5"/>
  <c r="BZ38" i="5" s="1"/>
  <c r="BS37" i="5"/>
  <c r="BM37" i="5"/>
  <c r="BG37" i="5"/>
  <c r="BA37" i="5"/>
  <c r="BB38" i="5" s="1"/>
  <c r="AU37" i="5"/>
  <c r="AO37" i="5"/>
  <c r="AI37" i="5"/>
  <c r="AC37" i="5"/>
  <c r="AD38" i="5" s="1"/>
  <c r="W37" i="5"/>
  <c r="Q37" i="5"/>
  <c r="K37" i="5"/>
  <c r="E37" i="5"/>
  <c r="F38" i="5" s="1"/>
  <c r="CV36" i="5"/>
  <c r="CU36" i="5"/>
  <c r="CQ36" i="5"/>
  <c r="CK36" i="5"/>
  <c r="CE36" i="5"/>
  <c r="BY36" i="5"/>
  <c r="BS36" i="5"/>
  <c r="BM36" i="5"/>
  <c r="BG36" i="5"/>
  <c r="BA36" i="5"/>
  <c r="AU36" i="5"/>
  <c r="AO36" i="5"/>
  <c r="AI36" i="5"/>
  <c r="AC36" i="5"/>
  <c r="W36" i="5"/>
  <c r="Q36" i="5"/>
  <c r="K36" i="5"/>
  <c r="E36" i="5"/>
  <c r="CV35" i="5"/>
  <c r="CU35" i="5"/>
  <c r="CQ35" i="5"/>
  <c r="CK35" i="5"/>
  <c r="CE35" i="5"/>
  <c r="BY35" i="5"/>
  <c r="BZ36" i="5" s="1"/>
  <c r="BS35" i="5"/>
  <c r="BM35" i="5"/>
  <c r="BG35" i="5"/>
  <c r="BA35" i="5"/>
  <c r="BB36" i="5" s="1"/>
  <c r="AU35" i="5"/>
  <c r="AO35" i="5"/>
  <c r="AI35" i="5"/>
  <c r="AC35" i="5"/>
  <c r="AD36" i="5" s="1"/>
  <c r="W35" i="5"/>
  <c r="Q35" i="5"/>
  <c r="K35" i="5"/>
  <c r="E35" i="5"/>
  <c r="F36" i="5" s="1"/>
  <c r="CV34" i="5"/>
  <c r="CU34" i="5"/>
  <c r="CQ34" i="5"/>
  <c r="CK34" i="5"/>
  <c r="CE34" i="5"/>
  <c r="BY34" i="5"/>
  <c r="BS34" i="5"/>
  <c r="BM34" i="5"/>
  <c r="BG34" i="5"/>
  <c r="BA34" i="5"/>
  <c r="AU34" i="5"/>
  <c r="AO34" i="5"/>
  <c r="AI34" i="5"/>
  <c r="AC34" i="5"/>
  <c r="W34" i="5"/>
  <c r="Q34" i="5"/>
  <c r="K34" i="5"/>
  <c r="E34" i="5"/>
  <c r="CV33" i="5"/>
  <c r="CU33" i="5"/>
  <c r="CQ33" i="5"/>
  <c r="CK33" i="5"/>
  <c r="CE33" i="5"/>
  <c r="BY33" i="5"/>
  <c r="BZ34" i="5" s="1"/>
  <c r="BS33" i="5"/>
  <c r="BM33" i="5"/>
  <c r="BG33" i="5"/>
  <c r="BA33" i="5"/>
  <c r="BB34" i="5" s="1"/>
  <c r="AU33" i="5"/>
  <c r="AO33" i="5"/>
  <c r="AI33" i="5"/>
  <c r="AC33" i="5"/>
  <c r="AD34" i="5" s="1"/>
  <c r="W33" i="5"/>
  <c r="Q33" i="5"/>
  <c r="K33" i="5"/>
  <c r="E33" i="5"/>
  <c r="F34" i="5" s="1"/>
  <c r="CV32" i="5"/>
  <c r="CU32" i="5"/>
  <c r="CQ32" i="5"/>
  <c r="CK32" i="5"/>
  <c r="CE32" i="5"/>
  <c r="BY32" i="5"/>
  <c r="BS32" i="5"/>
  <c r="BM32" i="5"/>
  <c r="BG32" i="5"/>
  <c r="BA32" i="5"/>
  <c r="AU32" i="5"/>
  <c r="AO32" i="5"/>
  <c r="AI32" i="5"/>
  <c r="AC32" i="5"/>
  <c r="W32" i="5"/>
  <c r="Q32" i="5"/>
  <c r="K32" i="5"/>
  <c r="E32" i="5"/>
  <c r="CV31" i="5"/>
  <c r="CU31" i="5"/>
  <c r="CQ31" i="5"/>
  <c r="CK31" i="5"/>
  <c r="CE31" i="5"/>
  <c r="BY31" i="5"/>
  <c r="BZ32" i="5" s="1"/>
  <c r="BS31" i="5"/>
  <c r="BM31" i="5"/>
  <c r="BG31" i="5"/>
  <c r="BA31" i="5"/>
  <c r="BB32" i="5" s="1"/>
  <c r="AU31" i="5"/>
  <c r="AO31" i="5"/>
  <c r="AI31" i="5"/>
  <c r="AC31" i="5"/>
  <c r="AD32" i="5" s="1"/>
  <c r="W31" i="5"/>
  <c r="Q31" i="5"/>
  <c r="K31" i="5"/>
  <c r="E31" i="5"/>
  <c r="F32" i="5" s="1"/>
  <c r="CV30" i="5"/>
  <c r="CU30" i="5"/>
  <c r="CQ30" i="5"/>
  <c r="CK30" i="5"/>
  <c r="CE30" i="5"/>
  <c r="BY30" i="5"/>
  <c r="BS30" i="5"/>
  <c r="BM30" i="5"/>
  <c r="BG30" i="5"/>
  <c r="BA30" i="5"/>
  <c r="AU30" i="5"/>
  <c r="AO30" i="5"/>
  <c r="AI30" i="5"/>
  <c r="AC30" i="5"/>
  <c r="W30" i="5"/>
  <c r="Q30" i="5"/>
  <c r="K30" i="5"/>
  <c r="E30" i="5"/>
  <c r="CV29" i="5"/>
  <c r="CU29" i="5"/>
  <c r="CQ29" i="5"/>
  <c r="CK29" i="5"/>
  <c r="CE29" i="5"/>
  <c r="BY29" i="5"/>
  <c r="BS29" i="5"/>
  <c r="BM29" i="5"/>
  <c r="BG29" i="5"/>
  <c r="BA29" i="5"/>
  <c r="AU29" i="5"/>
  <c r="AO29" i="5"/>
  <c r="AI29" i="5"/>
  <c r="AC29" i="5"/>
  <c r="AD30" i="5" s="1"/>
  <c r="W29" i="5"/>
  <c r="Q29" i="5"/>
  <c r="K29" i="5"/>
  <c r="E29" i="5"/>
  <c r="CV28" i="5"/>
  <c r="CU28" i="5"/>
  <c r="CQ28" i="5"/>
  <c r="CK28" i="5"/>
  <c r="CE28" i="5"/>
  <c r="BY28" i="5"/>
  <c r="BS28" i="5"/>
  <c r="BM28" i="5"/>
  <c r="BG28" i="5"/>
  <c r="BA28" i="5"/>
  <c r="AU28" i="5"/>
  <c r="AO28" i="5"/>
  <c r="AI28" i="5"/>
  <c r="AC28" i="5"/>
  <c r="W28" i="5"/>
  <c r="Q28" i="5"/>
  <c r="K28" i="5"/>
  <c r="E28" i="5"/>
  <c r="CV27" i="5"/>
  <c r="CU27" i="5"/>
  <c r="CQ27" i="5"/>
  <c r="CK27" i="5"/>
  <c r="CE27" i="5"/>
  <c r="BY27" i="5"/>
  <c r="BS27" i="5"/>
  <c r="BM27" i="5"/>
  <c r="BG27" i="5"/>
  <c r="BA27" i="5"/>
  <c r="AU27" i="5"/>
  <c r="AO27" i="5"/>
  <c r="AI27" i="5"/>
  <c r="AC27" i="5"/>
  <c r="W27" i="5"/>
  <c r="Q27" i="5"/>
  <c r="K27" i="5"/>
  <c r="E27" i="5"/>
  <c r="CV26" i="5"/>
  <c r="CU26" i="5"/>
  <c r="CQ26" i="5"/>
  <c r="CK26" i="5"/>
  <c r="CE26" i="5"/>
  <c r="BY26" i="5"/>
  <c r="BS26" i="5"/>
  <c r="BM26" i="5"/>
  <c r="BG26" i="5"/>
  <c r="BA26" i="5"/>
  <c r="AU26" i="5"/>
  <c r="AO26" i="5"/>
  <c r="AI26" i="5"/>
  <c r="AC26" i="5"/>
  <c r="W26" i="5"/>
  <c r="Q26" i="5"/>
  <c r="K26" i="5"/>
  <c r="E26" i="5"/>
  <c r="CV25" i="5"/>
  <c r="CU25" i="5"/>
  <c r="CQ25" i="5"/>
  <c r="CK25" i="5"/>
  <c r="CE25" i="5"/>
  <c r="BY25" i="5"/>
  <c r="BS25" i="5"/>
  <c r="BM25" i="5"/>
  <c r="BG25" i="5"/>
  <c r="BA25" i="5"/>
  <c r="AU25" i="5"/>
  <c r="AO25" i="5"/>
  <c r="AI25" i="5"/>
  <c r="AC25" i="5"/>
  <c r="W25" i="5"/>
  <c r="Q25" i="5"/>
  <c r="K25" i="5"/>
  <c r="E25" i="5"/>
  <c r="CV24" i="5"/>
  <c r="CU24" i="5"/>
  <c r="CQ24" i="5"/>
  <c r="CK24" i="5"/>
  <c r="CE24" i="5"/>
  <c r="BY24" i="5"/>
  <c r="BS24" i="5"/>
  <c r="BM24" i="5"/>
  <c r="BG24" i="5"/>
  <c r="BA24" i="5"/>
  <c r="AU24" i="5"/>
  <c r="AO24" i="5"/>
  <c r="AI24" i="5"/>
  <c r="AC24" i="5"/>
  <c r="W24" i="5"/>
  <c r="Q24" i="5"/>
  <c r="K24" i="5"/>
  <c r="E24" i="5"/>
  <c r="CV23" i="5"/>
  <c r="CU23" i="5"/>
  <c r="CQ23" i="5"/>
  <c r="CK23" i="5"/>
  <c r="CE23" i="5"/>
  <c r="BY23" i="5"/>
  <c r="BS23" i="5"/>
  <c r="BM23" i="5"/>
  <c r="BG23" i="5"/>
  <c r="BA23" i="5"/>
  <c r="AU23" i="5"/>
  <c r="AO23" i="5"/>
  <c r="AI23" i="5"/>
  <c r="AC23" i="5"/>
  <c r="W23" i="5"/>
  <c r="Q23" i="5"/>
  <c r="K23" i="5"/>
  <c r="E23" i="5"/>
  <c r="CV22" i="5"/>
  <c r="CU22" i="5"/>
  <c r="CQ22" i="5"/>
  <c r="CK22" i="5"/>
  <c r="CE22" i="5"/>
  <c r="BY22" i="5"/>
  <c r="BS22" i="5"/>
  <c r="BM22" i="5"/>
  <c r="BG22" i="5"/>
  <c r="BA22" i="5"/>
  <c r="AU22" i="5"/>
  <c r="AO22" i="5"/>
  <c r="AI22" i="5"/>
  <c r="AC22" i="5"/>
  <c r="W22" i="5"/>
  <c r="Q22" i="5"/>
  <c r="K22" i="5"/>
  <c r="E22" i="5"/>
  <c r="CV21" i="5"/>
  <c r="CU21" i="5"/>
  <c r="CQ21" i="5"/>
  <c r="CK21" i="5"/>
  <c r="CE21" i="5"/>
  <c r="BY21" i="5"/>
  <c r="BS21" i="5"/>
  <c r="BM21" i="5"/>
  <c r="BG21" i="5"/>
  <c r="BA21" i="5"/>
  <c r="AU21" i="5"/>
  <c r="AO21" i="5"/>
  <c r="AI21" i="5"/>
  <c r="AC21" i="5"/>
  <c r="W21" i="5"/>
  <c r="Q21" i="5"/>
  <c r="K21" i="5"/>
  <c r="E21" i="5"/>
  <c r="CV20" i="5"/>
  <c r="CU20" i="5"/>
  <c r="CQ20" i="5"/>
  <c r="CK20" i="5"/>
  <c r="CE20" i="5"/>
  <c r="BY20" i="5"/>
  <c r="BS20" i="5"/>
  <c r="BM20" i="5"/>
  <c r="BG20" i="5"/>
  <c r="BA20" i="5"/>
  <c r="AU20" i="5"/>
  <c r="AO20" i="5"/>
  <c r="AI20" i="5"/>
  <c r="AC20" i="5"/>
  <c r="W20" i="5"/>
  <c r="Q20" i="5"/>
  <c r="K20" i="5"/>
  <c r="E20" i="5"/>
  <c r="CV19" i="5"/>
  <c r="CU19" i="5"/>
  <c r="CQ19" i="5"/>
  <c r="CK19" i="5"/>
  <c r="CE19" i="5"/>
  <c r="BY19" i="5"/>
  <c r="BS19" i="5"/>
  <c r="BM19" i="5"/>
  <c r="BG19" i="5"/>
  <c r="BA19" i="5"/>
  <c r="AU19" i="5"/>
  <c r="AO19" i="5"/>
  <c r="AI19" i="5"/>
  <c r="AC19" i="5"/>
  <c r="W19" i="5"/>
  <c r="Q19" i="5"/>
  <c r="K19" i="5"/>
  <c r="E19" i="5"/>
  <c r="CV18" i="5"/>
  <c r="CU18" i="5"/>
  <c r="CQ18" i="5"/>
  <c r="CK18" i="5"/>
  <c r="CE18" i="5"/>
  <c r="BY18" i="5"/>
  <c r="BS18" i="5"/>
  <c r="BM18" i="5"/>
  <c r="BG18" i="5"/>
  <c r="BA18" i="5"/>
  <c r="AU18" i="5"/>
  <c r="AO18" i="5"/>
  <c r="AI18" i="5"/>
  <c r="AC18" i="5"/>
  <c r="W18" i="5"/>
  <c r="Q18" i="5"/>
  <c r="K18" i="5"/>
  <c r="E18" i="5"/>
  <c r="CV17" i="5"/>
  <c r="CU17" i="5"/>
  <c r="CQ17" i="5"/>
  <c r="CK17" i="5"/>
  <c r="CE17" i="5"/>
  <c r="BY17" i="5"/>
  <c r="BS17" i="5"/>
  <c r="BM17" i="5"/>
  <c r="BG17" i="5"/>
  <c r="BA17" i="5"/>
  <c r="AU17" i="5"/>
  <c r="AO17" i="5"/>
  <c r="AI17" i="5"/>
  <c r="AC17" i="5"/>
  <c r="W17" i="5"/>
  <c r="Q17" i="5"/>
  <c r="K17" i="5"/>
  <c r="E17" i="5"/>
  <c r="CV16" i="5"/>
  <c r="CU16" i="5"/>
  <c r="CQ16" i="5"/>
  <c r="CK16" i="5"/>
  <c r="CE16" i="5"/>
  <c r="BY16" i="5"/>
  <c r="BS16" i="5"/>
  <c r="BM16" i="5"/>
  <c r="BG16" i="5"/>
  <c r="BA16" i="5"/>
  <c r="AU16" i="5"/>
  <c r="AO16" i="5"/>
  <c r="AI16" i="5"/>
  <c r="AC16" i="5"/>
  <c r="W16" i="5"/>
  <c r="Q16" i="5"/>
  <c r="K16" i="5"/>
  <c r="E16" i="5"/>
  <c r="CV15" i="5"/>
  <c r="CU15" i="5"/>
  <c r="CQ15" i="5"/>
  <c r="CK15" i="5"/>
  <c r="CE15" i="5"/>
  <c r="BY15" i="5"/>
  <c r="BS15" i="5"/>
  <c r="BM15" i="5"/>
  <c r="BG15" i="5"/>
  <c r="BA15" i="5"/>
  <c r="AU15" i="5"/>
  <c r="AO15" i="5"/>
  <c r="AI15" i="5"/>
  <c r="AC15" i="5"/>
  <c r="W15" i="5"/>
  <c r="Q15" i="5"/>
  <c r="K15" i="5"/>
  <c r="E15" i="5"/>
  <c r="CV14" i="5"/>
  <c r="CU14" i="5"/>
  <c r="CQ14" i="5"/>
  <c r="CK14" i="5"/>
  <c r="CL15" i="5" s="1"/>
  <c r="CE14" i="5"/>
  <c r="BY14" i="5"/>
  <c r="BS14" i="5"/>
  <c r="BM14" i="5"/>
  <c r="BN15" i="5" s="1"/>
  <c r="BG14" i="5"/>
  <c r="BA14" i="5"/>
  <c r="AU14" i="5"/>
  <c r="AO14" i="5"/>
  <c r="AI14" i="5"/>
  <c r="AC14" i="5"/>
  <c r="W14" i="5"/>
  <c r="Q14" i="5"/>
  <c r="K14" i="5"/>
  <c r="E14" i="5"/>
  <c r="CV13" i="5"/>
  <c r="CU13" i="5"/>
  <c r="CQ13" i="5"/>
  <c r="CK13" i="5"/>
  <c r="CE13" i="5"/>
  <c r="BY13" i="5"/>
  <c r="BZ14" i="5" s="1"/>
  <c r="BS13" i="5"/>
  <c r="BM13" i="5"/>
  <c r="BG13" i="5"/>
  <c r="BA13" i="5"/>
  <c r="BB14" i="5" s="1"/>
  <c r="AU13" i="5"/>
  <c r="AO13" i="5"/>
  <c r="AI13" i="5"/>
  <c r="AC13" i="5"/>
  <c r="AD14" i="5" s="1"/>
  <c r="W13" i="5"/>
  <c r="Q13" i="5"/>
  <c r="K13" i="5"/>
  <c r="E13" i="5"/>
  <c r="F14" i="5" s="1"/>
  <c r="CV12" i="5"/>
  <c r="CU12" i="5"/>
  <c r="CQ12" i="5"/>
  <c r="CK12" i="5"/>
  <c r="CE12" i="5"/>
  <c r="BY12" i="5"/>
  <c r="BS12" i="5"/>
  <c r="BM12" i="5"/>
  <c r="BG12" i="5"/>
  <c r="BA12" i="5"/>
  <c r="AU12" i="5"/>
  <c r="AO12" i="5"/>
  <c r="AI12" i="5"/>
  <c r="AC12" i="5"/>
  <c r="W12" i="5"/>
  <c r="Q12" i="5"/>
  <c r="K12" i="5"/>
  <c r="E12" i="5"/>
  <c r="CV11" i="5"/>
  <c r="CU11" i="5"/>
  <c r="CQ11" i="5"/>
  <c r="CK11" i="5"/>
  <c r="CE11" i="5"/>
  <c r="BY11" i="5"/>
  <c r="BZ12" i="5" s="1"/>
  <c r="BS11" i="5"/>
  <c r="BM11" i="5"/>
  <c r="BG11" i="5"/>
  <c r="BA11" i="5"/>
  <c r="BB12" i="5" s="1"/>
  <c r="AU11" i="5"/>
  <c r="AO11" i="5"/>
  <c r="AI11" i="5"/>
  <c r="AC11" i="5"/>
  <c r="AD12" i="5" s="1"/>
  <c r="W11" i="5"/>
  <c r="Q11" i="5"/>
  <c r="K11" i="5"/>
  <c r="E11" i="5"/>
  <c r="F12" i="5" s="1"/>
  <c r="CV10" i="5"/>
  <c r="CU10" i="5"/>
  <c r="CQ10" i="5"/>
  <c r="CK10" i="5"/>
  <c r="CE10" i="5"/>
  <c r="BY10" i="5"/>
  <c r="BS10" i="5"/>
  <c r="BM10" i="5"/>
  <c r="BG10" i="5"/>
  <c r="BA10" i="5"/>
  <c r="AU10" i="5"/>
  <c r="AO10" i="5"/>
  <c r="AI10" i="5"/>
  <c r="AC10" i="5"/>
  <c r="W10" i="5"/>
  <c r="Q10" i="5"/>
  <c r="K10" i="5"/>
  <c r="E10" i="5"/>
  <c r="CV9" i="5"/>
  <c r="CU9" i="5"/>
  <c r="CQ9" i="5"/>
  <c r="CK9" i="5"/>
  <c r="CE9" i="5"/>
  <c r="BY9" i="5"/>
  <c r="BZ10" i="5" s="1"/>
  <c r="BS9" i="5"/>
  <c r="BM9" i="5"/>
  <c r="BG9" i="5"/>
  <c r="BA9" i="5"/>
  <c r="BB10" i="5" s="1"/>
  <c r="AU9" i="5"/>
  <c r="AO9" i="5"/>
  <c r="AI9" i="5"/>
  <c r="AC9" i="5"/>
  <c r="AD10" i="5" s="1"/>
  <c r="W9" i="5"/>
  <c r="Q9" i="5"/>
  <c r="K9" i="5"/>
  <c r="E9" i="5"/>
  <c r="F10" i="5" s="1"/>
  <c r="CV8" i="5"/>
  <c r="CU8" i="5"/>
  <c r="CQ8" i="5"/>
  <c r="CK8" i="5"/>
  <c r="CE8" i="5"/>
  <c r="BY8" i="5"/>
  <c r="BS8" i="5"/>
  <c r="BM8" i="5"/>
  <c r="BG8" i="5"/>
  <c r="BA8" i="5"/>
  <c r="AU8" i="5"/>
  <c r="AO8" i="5"/>
  <c r="AI8" i="5"/>
  <c r="AC8" i="5"/>
  <c r="W8" i="5"/>
  <c r="Q8" i="5"/>
  <c r="K8" i="5"/>
  <c r="E8" i="5"/>
  <c r="CV7" i="5"/>
  <c r="CU7" i="5"/>
  <c r="CQ7" i="5"/>
  <c r="CK7" i="5"/>
  <c r="CE7" i="5"/>
  <c r="BY7" i="5"/>
  <c r="BZ8" i="5" s="1"/>
  <c r="BS7" i="5"/>
  <c r="BM7" i="5"/>
  <c r="BG7" i="5"/>
  <c r="BA7" i="5"/>
  <c r="BB8" i="5" s="1"/>
  <c r="AU7" i="5"/>
  <c r="AO7" i="5"/>
  <c r="AI7" i="5"/>
  <c r="AC7" i="5"/>
  <c r="AD8" i="5" s="1"/>
  <c r="W7" i="5"/>
  <c r="Q7" i="5"/>
  <c r="K7" i="5"/>
  <c r="E7" i="5"/>
  <c r="F8" i="5" s="1"/>
  <c r="CV6" i="5"/>
  <c r="CU6" i="5"/>
  <c r="CQ6" i="5"/>
  <c r="CK6" i="5"/>
  <c r="CE6" i="5"/>
  <c r="BY6" i="5"/>
  <c r="BS6" i="5"/>
  <c r="BM6" i="5"/>
  <c r="BG6" i="5"/>
  <c r="BA6" i="5"/>
  <c r="AU6" i="5"/>
  <c r="AO6" i="5"/>
  <c r="AI6" i="5"/>
  <c r="AC6" i="5"/>
  <c r="W6" i="5"/>
  <c r="Q6" i="5"/>
  <c r="K6" i="5"/>
  <c r="E6" i="5"/>
  <c r="L7" i="5" l="1"/>
  <c r="AJ7" i="5"/>
  <c r="BH7" i="5"/>
  <c r="CF7" i="5"/>
  <c r="L9" i="5"/>
  <c r="AJ9" i="5"/>
  <c r="BH9" i="5"/>
  <c r="CF9" i="5"/>
  <c r="L11" i="5"/>
  <c r="AJ11" i="5"/>
  <c r="BH11" i="5"/>
  <c r="CF11" i="5"/>
  <c r="L13" i="5"/>
  <c r="AJ13" i="5"/>
  <c r="BH13" i="5"/>
  <c r="CF13" i="5"/>
  <c r="L15" i="5"/>
  <c r="AJ15" i="5"/>
  <c r="BI15" i="5"/>
  <c r="CG15" i="5"/>
  <c r="X16" i="5"/>
  <c r="AV16" i="5"/>
  <c r="AJ31" i="5"/>
  <c r="BH31" i="5"/>
  <c r="CF31" i="5"/>
  <c r="L33" i="5"/>
  <c r="AJ33" i="5"/>
  <c r="BH33" i="5"/>
  <c r="CF33" i="5"/>
  <c r="L35" i="5"/>
  <c r="AJ35" i="5"/>
  <c r="BH35" i="5"/>
  <c r="CF35" i="5"/>
  <c r="AJ37" i="5"/>
  <c r="BH37" i="5"/>
  <c r="CF37" i="5"/>
  <c r="L39" i="5"/>
  <c r="AJ39" i="5"/>
  <c r="BH39" i="5"/>
  <c r="CF39" i="5"/>
  <c r="L41" i="5"/>
  <c r="AJ41" i="5"/>
  <c r="BH41" i="5"/>
  <c r="CF41" i="5"/>
  <c r="BZ45" i="5"/>
  <c r="G43" i="5"/>
  <c r="AE43" i="5"/>
  <c r="BC43" i="5"/>
  <c r="CA43" i="5"/>
  <c r="Y43" i="5"/>
  <c r="AW43" i="5"/>
  <c r="BU43" i="5"/>
  <c r="L44" i="5"/>
  <c r="M45" i="5"/>
  <c r="AK44" i="5"/>
  <c r="AK45" i="5"/>
  <c r="BH44" i="5"/>
  <c r="BH45" i="5"/>
  <c r="CG44" i="5"/>
  <c r="CG45" i="5"/>
  <c r="CF45" i="5"/>
  <c r="CS44" i="5"/>
  <c r="CR45" i="5"/>
  <c r="CS45" i="5"/>
  <c r="CR44" i="5"/>
  <c r="S44" i="5"/>
  <c r="S45" i="5"/>
  <c r="R45" i="5"/>
  <c r="AP44" i="5"/>
  <c r="AP45" i="5"/>
  <c r="AQ45" i="5"/>
  <c r="BO44" i="5"/>
  <c r="BO45" i="5"/>
  <c r="CL44" i="5"/>
  <c r="CL45" i="5"/>
  <c r="CM45" i="5"/>
  <c r="G44" i="5"/>
  <c r="BN45" i="5"/>
  <c r="X7" i="5"/>
  <c r="AV7" i="5"/>
  <c r="BT7" i="5"/>
  <c r="CR7" i="5"/>
  <c r="X9" i="5"/>
  <c r="AV9" i="5"/>
  <c r="BT9" i="5"/>
  <c r="CR9" i="5"/>
  <c r="X11" i="5"/>
  <c r="AV11" i="5"/>
  <c r="BT11" i="5"/>
  <c r="CR11" i="5"/>
  <c r="X13" i="5"/>
  <c r="AV13" i="5"/>
  <c r="BT13" i="5"/>
  <c r="CR13" i="5"/>
  <c r="X15" i="5"/>
  <c r="AV15" i="5"/>
  <c r="BU15" i="5"/>
  <c r="CS15" i="5"/>
  <c r="L16" i="5"/>
  <c r="AJ16" i="5"/>
  <c r="AV31" i="5"/>
  <c r="BT31" i="5"/>
  <c r="CR31" i="5"/>
  <c r="BT44" i="5"/>
  <c r="L45" i="5"/>
  <c r="BZ44" i="5"/>
  <c r="AJ45" i="5"/>
  <c r="BI45" i="5"/>
  <c r="X33" i="5"/>
  <c r="AV33" i="5"/>
  <c r="BT33" i="5"/>
  <c r="CR33" i="5"/>
  <c r="X35" i="5"/>
  <c r="AV35" i="5"/>
  <c r="BT35" i="5"/>
  <c r="CR35" i="5"/>
  <c r="X37" i="5"/>
  <c r="AV37" i="5"/>
  <c r="BT37" i="5"/>
  <c r="CR37" i="5"/>
  <c r="X39" i="5"/>
  <c r="AV39" i="5"/>
  <c r="BT39" i="5"/>
  <c r="CR39" i="5"/>
  <c r="X41" i="5"/>
  <c r="AV41" i="5"/>
  <c r="BT41" i="5"/>
  <c r="CR41" i="5"/>
  <c r="M43" i="5"/>
  <c r="AK43" i="5"/>
  <c r="BI43" i="5"/>
  <c r="CG43" i="5"/>
  <c r="CS43" i="5"/>
  <c r="AW44" i="5"/>
  <c r="AW45" i="5"/>
  <c r="BU44" i="5"/>
  <c r="BT45" i="5"/>
  <c r="BU45" i="5"/>
  <c r="AV44" i="5"/>
  <c r="AV45" i="5"/>
  <c r="X45" i="5"/>
  <c r="R8" i="5"/>
  <c r="AP8" i="5"/>
  <c r="BN8" i="5"/>
  <c r="CL8" i="5"/>
  <c r="R10" i="5"/>
  <c r="AP10" i="5"/>
  <c r="BN10" i="5"/>
  <c r="CL10" i="5"/>
  <c r="R12" i="5"/>
  <c r="AP12" i="5"/>
  <c r="BN12" i="5"/>
  <c r="CL12" i="5"/>
  <c r="R14" i="5"/>
  <c r="AP14" i="5"/>
  <c r="BN14" i="5"/>
  <c r="CL14" i="5"/>
  <c r="BZ15" i="5"/>
  <c r="R32" i="5"/>
  <c r="AP32" i="5"/>
  <c r="BN32" i="5"/>
  <c r="CL32" i="5"/>
  <c r="R34" i="5"/>
  <c r="AP34" i="5"/>
  <c r="BN34" i="5"/>
  <c r="CL34" i="5"/>
  <c r="R36" i="5"/>
  <c r="AP36" i="5"/>
  <c r="BN36" i="5"/>
  <c r="CL36" i="5"/>
  <c r="R38" i="5"/>
  <c r="AP38" i="5"/>
  <c r="BN38" i="5"/>
  <c r="CL38" i="5"/>
  <c r="R40" i="5"/>
  <c r="AP40" i="5"/>
  <c r="BN40" i="5"/>
  <c r="CL40" i="5"/>
  <c r="R42" i="5"/>
  <c r="AP42" i="5"/>
  <c r="BN42" i="5"/>
  <c r="CL42" i="5"/>
  <c r="S43" i="5"/>
  <c r="AQ43" i="5"/>
  <c r="BO43" i="5"/>
  <c r="CM43" i="5"/>
  <c r="F44" i="5"/>
  <c r="G45" i="5"/>
  <c r="AE44" i="5"/>
  <c r="BC44" i="5"/>
  <c r="BB45" i="5"/>
  <c r="BC45" i="5"/>
  <c r="CA44" i="5"/>
  <c r="BB44" i="5"/>
  <c r="AE45" i="5"/>
  <c r="F45" i="5"/>
  <c r="CL43" i="5"/>
  <c r="CM44" i="5"/>
  <c r="CF44" i="5"/>
  <c r="BZ43" i="5"/>
  <c r="BN44" i="5"/>
  <c r="BN43" i="5"/>
  <c r="BI44" i="5"/>
  <c r="BB43" i="5"/>
  <c r="AP43" i="5"/>
  <c r="AQ44" i="5"/>
  <c r="AJ44" i="5"/>
  <c r="AD43" i="5"/>
  <c r="AD44" i="5"/>
  <c r="Y44" i="5"/>
  <c r="X44" i="5"/>
  <c r="R44" i="5"/>
  <c r="R43" i="5"/>
  <c r="CW44" i="5"/>
  <c r="M44" i="5"/>
  <c r="F43" i="5"/>
  <c r="L37" i="5"/>
  <c r="L43" i="5"/>
  <c r="X43" i="5"/>
  <c r="AJ43" i="5"/>
  <c r="AV43" i="5"/>
  <c r="BH43" i="5"/>
  <c r="BT43" i="5"/>
  <c r="CF43" i="5"/>
  <c r="CR43" i="5"/>
  <c r="G8" i="5"/>
  <c r="G10" i="5"/>
  <c r="G12" i="5"/>
  <c r="G14" i="5"/>
  <c r="G15" i="5"/>
  <c r="G16" i="5"/>
  <c r="F18" i="5"/>
  <c r="G19" i="5"/>
  <c r="F20" i="5"/>
  <c r="G21" i="5"/>
  <c r="F22" i="5"/>
  <c r="G23" i="5"/>
  <c r="F24" i="5"/>
  <c r="G25" i="5"/>
  <c r="F26" i="5"/>
  <c r="G27" i="5"/>
  <c r="F28" i="5"/>
  <c r="G29" i="5"/>
  <c r="G32" i="5"/>
  <c r="G34" i="5"/>
  <c r="G36" i="5"/>
  <c r="G38" i="5"/>
  <c r="G40" i="5"/>
  <c r="G42" i="5"/>
  <c r="CW43" i="5"/>
  <c r="CX44" i="5" s="1"/>
  <c r="CW6" i="5"/>
  <c r="CW7" i="5"/>
  <c r="CW8" i="5"/>
  <c r="CW9" i="5"/>
  <c r="CW10" i="5"/>
  <c r="CX11" i="5" s="1"/>
  <c r="CW11" i="5"/>
  <c r="CW12" i="5"/>
  <c r="CW13" i="5"/>
  <c r="CW14" i="5"/>
  <c r="CW16" i="5"/>
  <c r="CW17" i="5"/>
  <c r="CX18" i="5" s="1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S7" i="5"/>
  <c r="CS9" i="5"/>
  <c r="CS11" i="5"/>
  <c r="CS13" i="5"/>
  <c r="CR17" i="5"/>
  <c r="CS18" i="5"/>
  <c r="CR19" i="5"/>
  <c r="CS20" i="5"/>
  <c r="CR21" i="5"/>
  <c r="CS22" i="5"/>
  <c r="CR23" i="5"/>
  <c r="CS24" i="5"/>
  <c r="CR25" i="5"/>
  <c r="CS26" i="5"/>
  <c r="CR27" i="5"/>
  <c r="CS28" i="5"/>
  <c r="CS31" i="5"/>
  <c r="CS33" i="5"/>
  <c r="CS35" i="5"/>
  <c r="CS37" i="5"/>
  <c r="CS39" i="5"/>
  <c r="CS41" i="5"/>
  <c r="CS42" i="5"/>
  <c r="CM8" i="5"/>
  <c r="CM10" i="5"/>
  <c r="CM12" i="5"/>
  <c r="CL16" i="5"/>
  <c r="CM17" i="5"/>
  <c r="CL18" i="5"/>
  <c r="CM19" i="5"/>
  <c r="CL20" i="5"/>
  <c r="CM21" i="5"/>
  <c r="CL22" i="5"/>
  <c r="CM23" i="5"/>
  <c r="CL24" i="5"/>
  <c r="CM25" i="5"/>
  <c r="CL26" i="5"/>
  <c r="CM27" i="5"/>
  <c r="CL28" i="5"/>
  <c r="CM29" i="5"/>
  <c r="CM32" i="5"/>
  <c r="CM34" i="5"/>
  <c r="CM36" i="5"/>
  <c r="CM38" i="5"/>
  <c r="CM40" i="5"/>
  <c r="CM42" i="5"/>
  <c r="CG7" i="5"/>
  <c r="CG9" i="5"/>
  <c r="CG11" i="5"/>
  <c r="CG13" i="5"/>
  <c r="CF17" i="5"/>
  <c r="CG18" i="5"/>
  <c r="CF19" i="5"/>
  <c r="CG20" i="5"/>
  <c r="CF21" i="5"/>
  <c r="CG22" i="5"/>
  <c r="CF23" i="5"/>
  <c r="CG24" i="5"/>
  <c r="CF25" i="5"/>
  <c r="CG26" i="5"/>
  <c r="CF27" i="5"/>
  <c r="CG28" i="5"/>
  <c r="CG31" i="5"/>
  <c r="CG33" i="5"/>
  <c r="CG35" i="5"/>
  <c r="CG37" i="5"/>
  <c r="CG39" i="5"/>
  <c r="CG41" i="5"/>
  <c r="CG42" i="5"/>
  <c r="CA8" i="5"/>
  <c r="CA10" i="5"/>
  <c r="CA12" i="5"/>
  <c r="BZ16" i="5"/>
  <c r="CA17" i="5"/>
  <c r="BZ18" i="5"/>
  <c r="CA19" i="5"/>
  <c r="BZ20" i="5"/>
  <c r="CA21" i="5"/>
  <c r="BZ22" i="5"/>
  <c r="CA23" i="5"/>
  <c r="BZ24" i="5"/>
  <c r="CA25" i="5"/>
  <c r="BZ26" i="5"/>
  <c r="CA27" i="5"/>
  <c r="BZ28" i="5"/>
  <c r="CA32" i="5"/>
  <c r="CA34" i="5"/>
  <c r="CA36" i="5"/>
  <c r="CA38" i="5"/>
  <c r="CA40" i="5"/>
  <c r="CA42" i="5"/>
  <c r="BU7" i="5"/>
  <c r="BU9" i="5"/>
  <c r="BU11" i="5"/>
  <c r="BU13" i="5"/>
  <c r="BT17" i="5"/>
  <c r="BU18" i="5"/>
  <c r="BT19" i="5"/>
  <c r="BU20" i="5"/>
  <c r="BT21" i="5"/>
  <c r="BU22" i="5"/>
  <c r="BT23" i="5"/>
  <c r="BU24" i="5"/>
  <c r="BT25" i="5"/>
  <c r="BU26" i="5"/>
  <c r="BT27" i="5"/>
  <c r="BU28" i="5"/>
  <c r="BU31" i="5"/>
  <c r="BU33" i="5"/>
  <c r="BU35" i="5"/>
  <c r="BU37" i="5"/>
  <c r="BU39" i="5"/>
  <c r="BU41" i="5"/>
  <c r="BU42" i="5"/>
  <c r="BO8" i="5"/>
  <c r="BO10" i="5"/>
  <c r="BO12" i="5"/>
  <c r="BN16" i="5"/>
  <c r="BO17" i="5"/>
  <c r="BN18" i="5"/>
  <c r="BO19" i="5"/>
  <c r="BN20" i="5"/>
  <c r="BO21" i="5"/>
  <c r="BN22" i="5"/>
  <c r="BO23" i="5"/>
  <c r="BN24" i="5"/>
  <c r="BO25" i="5"/>
  <c r="BN26" i="5"/>
  <c r="BO27" i="5"/>
  <c r="BN28" i="5"/>
  <c r="BO32" i="5"/>
  <c r="BO34" i="5"/>
  <c r="BO36" i="5"/>
  <c r="BO38" i="5"/>
  <c r="BO40" i="5"/>
  <c r="BO42" i="5"/>
  <c r="BI7" i="5"/>
  <c r="BI9" i="5"/>
  <c r="BI11" i="5"/>
  <c r="BI13" i="5"/>
  <c r="BH17" i="5"/>
  <c r="BI18" i="5"/>
  <c r="BH19" i="5"/>
  <c r="BI20" i="5"/>
  <c r="BH21" i="5"/>
  <c r="BI22" i="5"/>
  <c r="BH23" i="5"/>
  <c r="BI24" i="5"/>
  <c r="BH25" i="5"/>
  <c r="BI26" i="5"/>
  <c r="BH27" i="5"/>
  <c r="BI28" i="5"/>
  <c r="BI31" i="5"/>
  <c r="BI33" i="5"/>
  <c r="BI35" i="5"/>
  <c r="BI37" i="5"/>
  <c r="BI39" i="5"/>
  <c r="BI41" i="5"/>
  <c r="BI42" i="5"/>
  <c r="BC8" i="5"/>
  <c r="BC10" i="5"/>
  <c r="BC12" i="5"/>
  <c r="BC14" i="5"/>
  <c r="BC15" i="5"/>
  <c r="BC16" i="5"/>
  <c r="BB18" i="5"/>
  <c r="BC19" i="5"/>
  <c r="BB20" i="5"/>
  <c r="BC21" i="5"/>
  <c r="BB22" i="5"/>
  <c r="BC23" i="5"/>
  <c r="BB24" i="5"/>
  <c r="BC25" i="5"/>
  <c r="BB26" i="5"/>
  <c r="BC27" i="5"/>
  <c r="BB28" i="5"/>
  <c r="BC32" i="5"/>
  <c r="BC34" i="5"/>
  <c r="BC36" i="5"/>
  <c r="BC38" i="5"/>
  <c r="BC40" i="5"/>
  <c r="BC42" i="5"/>
  <c r="AW7" i="5"/>
  <c r="AW9" i="5"/>
  <c r="AW11" i="5"/>
  <c r="AW13" i="5"/>
  <c r="AV17" i="5"/>
  <c r="AW18" i="5"/>
  <c r="AV19" i="5"/>
  <c r="AW20" i="5"/>
  <c r="AV21" i="5"/>
  <c r="AW22" i="5"/>
  <c r="AV23" i="5"/>
  <c r="AW24" i="5"/>
  <c r="AV25" i="5"/>
  <c r="AW26" i="5"/>
  <c r="AV27" i="5"/>
  <c r="AW28" i="5"/>
  <c r="AW31" i="5"/>
  <c r="AW33" i="5"/>
  <c r="AW35" i="5"/>
  <c r="AW37" i="5"/>
  <c r="AW39" i="5"/>
  <c r="AW41" i="5"/>
  <c r="AW42" i="5"/>
  <c r="AQ8" i="5"/>
  <c r="AQ10" i="5"/>
  <c r="AQ12" i="5"/>
  <c r="AQ14" i="5"/>
  <c r="AQ15" i="5"/>
  <c r="AQ16" i="5"/>
  <c r="AP18" i="5"/>
  <c r="AQ19" i="5"/>
  <c r="AP20" i="5"/>
  <c r="AQ21" i="5"/>
  <c r="AP22" i="5"/>
  <c r="AQ23" i="5"/>
  <c r="AP24" i="5"/>
  <c r="AQ25" i="5"/>
  <c r="AP26" i="5"/>
  <c r="AQ27" i="5"/>
  <c r="AP28" i="5"/>
  <c r="AQ32" i="5"/>
  <c r="AQ34" i="5"/>
  <c r="AQ36" i="5"/>
  <c r="AQ38" i="5"/>
  <c r="AQ40" i="5"/>
  <c r="AQ42" i="5"/>
  <c r="AK7" i="5"/>
  <c r="AK9" i="5"/>
  <c r="AK11" i="5"/>
  <c r="AK13" i="5"/>
  <c r="AJ17" i="5"/>
  <c r="AK18" i="5"/>
  <c r="AJ19" i="5"/>
  <c r="AK20" i="5"/>
  <c r="AJ21" i="5"/>
  <c r="AK22" i="5"/>
  <c r="AJ23" i="5"/>
  <c r="AK24" i="5"/>
  <c r="AJ25" i="5"/>
  <c r="AK26" i="5"/>
  <c r="AJ27" i="5"/>
  <c r="AK28" i="5"/>
  <c r="AJ29" i="5"/>
  <c r="AK31" i="5"/>
  <c r="AK33" i="5"/>
  <c r="AK35" i="5"/>
  <c r="AK37" i="5"/>
  <c r="AK39" i="5"/>
  <c r="AK41" i="5"/>
  <c r="AK42" i="5"/>
  <c r="AE8" i="5"/>
  <c r="AE10" i="5"/>
  <c r="AE12" i="5"/>
  <c r="AE14" i="5"/>
  <c r="AE15" i="5"/>
  <c r="AE16" i="5"/>
  <c r="AD18" i="5"/>
  <c r="AE19" i="5"/>
  <c r="AD20" i="5"/>
  <c r="AE21" i="5"/>
  <c r="AD22" i="5"/>
  <c r="AE23" i="5"/>
  <c r="AD24" i="5"/>
  <c r="AE25" i="5"/>
  <c r="AD26" i="5"/>
  <c r="AE27" i="5"/>
  <c r="AD28" i="5"/>
  <c r="AE32" i="5"/>
  <c r="AE34" i="5"/>
  <c r="AE36" i="5"/>
  <c r="AE38" i="5"/>
  <c r="AE40" i="5"/>
  <c r="AE42" i="5"/>
  <c r="Y7" i="5"/>
  <c r="Y9" i="5"/>
  <c r="Y11" i="5"/>
  <c r="Y13" i="5"/>
  <c r="X17" i="5"/>
  <c r="Y18" i="5"/>
  <c r="X19" i="5"/>
  <c r="Y20" i="5"/>
  <c r="X21" i="5"/>
  <c r="Y22" i="5"/>
  <c r="X23" i="5"/>
  <c r="Y24" i="5"/>
  <c r="X25" i="5"/>
  <c r="Y26" i="5"/>
  <c r="X27" i="5"/>
  <c r="Y28" i="5"/>
  <c r="X29" i="5"/>
  <c r="Y33" i="5"/>
  <c r="Y35" i="5"/>
  <c r="Y37" i="5"/>
  <c r="Y39" i="5"/>
  <c r="Y41" i="5"/>
  <c r="Y42" i="5"/>
  <c r="S8" i="5"/>
  <c r="S10" i="5"/>
  <c r="S12" i="5"/>
  <c r="S14" i="5"/>
  <c r="S15" i="5"/>
  <c r="S16" i="5"/>
  <c r="R18" i="5"/>
  <c r="S19" i="5"/>
  <c r="R20" i="5"/>
  <c r="S21" i="5"/>
  <c r="R22" i="5"/>
  <c r="S23" i="5"/>
  <c r="R24" i="5"/>
  <c r="S25" i="5"/>
  <c r="R26" i="5"/>
  <c r="S27" i="5"/>
  <c r="R28" i="5"/>
  <c r="S29" i="5"/>
  <c r="S32" i="5"/>
  <c r="S34" i="5"/>
  <c r="S36" i="5"/>
  <c r="S38" i="5"/>
  <c r="S40" i="5"/>
  <c r="S42" i="5"/>
  <c r="M7" i="5"/>
  <c r="M9" i="5"/>
  <c r="M11" i="5"/>
  <c r="M13" i="5"/>
  <c r="L17" i="5"/>
  <c r="M18" i="5"/>
  <c r="L19" i="5"/>
  <c r="M20" i="5"/>
  <c r="L21" i="5"/>
  <c r="M22" i="5"/>
  <c r="L23" i="5"/>
  <c r="M24" i="5"/>
  <c r="L25" i="5"/>
  <c r="M26" i="5"/>
  <c r="L27" i="5"/>
  <c r="M28" i="5"/>
  <c r="L29" i="5"/>
  <c r="M33" i="5"/>
  <c r="M35" i="5"/>
  <c r="M37" i="5"/>
  <c r="M39" i="5"/>
  <c r="M41" i="5"/>
  <c r="M42" i="5"/>
  <c r="BT15" i="5"/>
  <c r="BT16" i="5"/>
  <c r="CF15" i="5"/>
  <c r="CF16" i="5"/>
  <c r="CR15" i="5"/>
  <c r="CR16" i="5"/>
  <c r="F7" i="5"/>
  <c r="R7" i="5"/>
  <c r="AD7" i="5"/>
  <c r="AP7" i="5"/>
  <c r="BB7" i="5"/>
  <c r="BN7" i="5"/>
  <c r="BZ7" i="5"/>
  <c r="CL7" i="5"/>
  <c r="L8" i="5"/>
  <c r="X8" i="5"/>
  <c r="AJ8" i="5"/>
  <c r="AV8" i="5"/>
  <c r="BH8" i="5"/>
  <c r="BT8" i="5"/>
  <c r="CF8" i="5"/>
  <c r="CR8" i="5"/>
  <c r="F9" i="5"/>
  <c r="R9" i="5"/>
  <c r="AD9" i="5"/>
  <c r="AP9" i="5"/>
  <c r="BB9" i="5"/>
  <c r="BN9" i="5"/>
  <c r="BZ9" i="5"/>
  <c r="CL9" i="5"/>
  <c r="L10" i="5"/>
  <c r="X10" i="5"/>
  <c r="AJ10" i="5"/>
  <c r="AV10" i="5"/>
  <c r="BH10" i="5"/>
  <c r="BT10" i="5"/>
  <c r="CF10" i="5"/>
  <c r="CR10" i="5"/>
  <c r="F11" i="5"/>
  <c r="R11" i="5"/>
  <c r="AD11" i="5"/>
  <c r="AP11" i="5"/>
  <c r="BB11" i="5"/>
  <c r="BN11" i="5"/>
  <c r="BZ11" i="5"/>
  <c r="CL11" i="5"/>
  <c r="L12" i="5"/>
  <c r="X12" i="5"/>
  <c r="AJ12" i="5"/>
  <c r="AV12" i="5"/>
  <c r="BH12" i="5"/>
  <c r="BT12" i="5"/>
  <c r="CF12" i="5"/>
  <c r="CR12" i="5"/>
  <c r="F13" i="5"/>
  <c r="R13" i="5"/>
  <c r="AD13" i="5"/>
  <c r="AP13" i="5"/>
  <c r="BB13" i="5"/>
  <c r="BN13" i="5"/>
  <c r="BZ13" i="5"/>
  <c r="CL13" i="5"/>
  <c r="L14" i="5"/>
  <c r="X14" i="5"/>
  <c r="AJ14" i="5"/>
  <c r="AV14" i="5"/>
  <c r="BH14" i="5"/>
  <c r="BO14" i="5"/>
  <c r="BT14" i="5"/>
  <c r="CA14" i="5"/>
  <c r="CF14" i="5"/>
  <c r="CM14" i="5"/>
  <c r="CR14" i="5"/>
  <c r="F15" i="5"/>
  <c r="M15" i="5"/>
  <c r="R15" i="5"/>
  <c r="Y15" i="5"/>
  <c r="AD15" i="5"/>
  <c r="AK15" i="5"/>
  <c r="AP15" i="5"/>
  <c r="AW15" i="5"/>
  <c r="BB15" i="5"/>
  <c r="BH15" i="5"/>
  <c r="BO15" i="5"/>
  <c r="CA15" i="5"/>
  <c r="CM15" i="5"/>
  <c r="CW15" i="5"/>
  <c r="BH16" i="5"/>
  <c r="BU16" i="5"/>
  <c r="CG16" i="5"/>
  <c r="CS16" i="5"/>
  <c r="F16" i="5"/>
  <c r="F17" i="5"/>
  <c r="R16" i="5"/>
  <c r="R17" i="5"/>
  <c r="AD16" i="5"/>
  <c r="AD17" i="5"/>
  <c r="AP16" i="5"/>
  <c r="AP17" i="5"/>
  <c r="BB16" i="5"/>
  <c r="BB17" i="5"/>
  <c r="CX22" i="5"/>
  <c r="CY23" i="5"/>
  <c r="G7" i="5"/>
  <c r="S7" i="5"/>
  <c r="AE7" i="5"/>
  <c r="AQ7" i="5"/>
  <c r="BC7" i="5"/>
  <c r="BO7" i="5"/>
  <c r="CA7" i="5"/>
  <c r="CM7" i="5"/>
  <c r="M8" i="5"/>
  <c r="Y8" i="5"/>
  <c r="AK8" i="5"/>
  <c r="AW8" i="5"/>
  <c r="BI8" i="5"/>
  <c r="BU8" i="5"/>
  <c r="CG8" i="5"/>
  <c r="CS8" i="5"/>
  <c r="G9" i="5"/>
  <c r="S9" i="5"/>
  <c r="AE9" i="5"/>
  <c r="AQ9" i="5"/>
  <c r="BC9" i="5"/>
  <c r="BO9" i="5"/>
  <c r="CA9" i="5"/>
  <c r="CM9" i="5"/>
  <c r="M10" i="5"/>
  <c r="Y10" i="5"/>
  <c r="AK10" i="5"/>
  <c r="AW10" i="5"/>
  <c r="BI10" i="5"/>
  <c r="BU10" i="5"/>
  <c r="CG10" i="5"/>
  <c r="CS10" i="5"/>
  <c r="G11" i="5"/>
  <c r="S11" i="5"/>
  <c r="AE11" i="5"/>
  <c r="AQ11" i="5"/>
  <c r="BC11" i="5"/>
  <c r="BO11" i="5"/>
  <c r="CA11" i="5"/>
  <c r="CM11" i="5"/>
  <c r="M12" i="5"/>
  <c r="Y12" i="5"/>
  <c r="AK12" i="5"/>
  <c r="AW12" i="5"/>
  <c r="BI12" i="5"/>
  <c r="BU12" i="5"/>
  <c r="CG12" i="5"/>
  <c r="CS12" i="5"/>
  <c r="G13" i="5"/>
  <c r="S13" i="5"/>
  <c r="AE13" i="5"/>
  <c r="AQ13" i="5"/>
  <c r="BC13" i="5"/>
  <c r="BO13" i="5"/>
  <c r="CA13" i="5"/>
  <c r="CM13" i="5"/>
  <c r="M14" i="5"/>
  <c r="Y14" i="5"/>
  <c r="AK14" i="5"/>
  <c r="AW14" i="5"/>
  <c r="BI14" i="5"/>
  <c r="BU14" i="5"/>
  <c r="CG14" i="5"/>
  <c r="CS14" i="5"/>
  <c r="M16" i="5"/>
  <c r="Y16" i="5"/>
  <c r="AK16" i="5"/>
  <c r="AW16" i="5"/>
  <c r="BI16" i="5"/>
  <c r="G17" i="5"/>
  <c r="S17" i="5"/>
  <c r="AE17" i="5"/>
  <c r="AQ17" i="5"/>
  <c r="BC17" i="5"/>
  <c r="BO16" i="5"/>
  <c r="CA16" i="5"/>
  <c r="CM16" i="5"/>
  <c r="M17" i="5"/>
  <c r="Y17" i="5"/>
  <c r="AK17" i="5"/>
  <c r="AW17" i="5"/>
  <c r="BI17" i="5"/>
  <c r="BN17" i="5"/>
  <c r="BU17" i="5"/>
  <c r="BZ17" i="5"/>
  <c r="CG17" i="5"/>
  <c r="CL17" i="5"/>
  <c r="CS17" i="5"/>
  <c r="G18" i="5"/>
  <c r="L18" i="5"/>
  <c r="S18" i="5"/>
  <c r="X18" i="5"/>
  <c r="AE18" i="5"/>
  <c r="AJ18" i="5"/>
  <c r="AQ18" i="5"/>
  <c r="AV18" i="5"/>
  <c r="BC18" i="5"/>
  <c r="BH18" i="5"/>
  <c r="BO18" i="5"/>
  <c r="BT18" i="5"/>
  <c r="CA18" i="5"/>
  <c r="CF18" i="5"/>
  <c r="CM18" i="5"/>
  <c r="CR18" i="5"/>
  <c r="F19" i="5"/>
  <c r="M19" i="5"/>
  <c r="R19" i="5"/>
  <c r="Y19" i="5"/>
  <c r="AD19" i="5"/>
  <c r="AK19" i="5"/>
  <c r="AP19" i="5"/>
  <c r="AW19" i="5"/>
  <c r="BB19" i="5"/>
  <c r="BI19" i="5"/>
  <c r="BN19" i="5"/>
  <c r="BU19" i="5"/>
  <c r="BZ19" i="5"/>
  <c r="CG19" i="5"/>
  <c r="CL19" i="5"/>
  <c r="CS19" i="5"/>
  <c r="G20" i="5"/>
  <c r="L20" i="5"/>
  <c r="S20" i="5"/>
  <c r="X20" i="5"/>
  <c r="AE20" i="5"/>
  <c r="AJ20" i="5"/>
  <c r="AQ20" i="5"/>
  <c r="AV20" i="5"/>
  <c r="BC20" i="5"/>
  <c r="BH20" i="5"/>
  <c r="BO20" i="5"/>
  <c r="BT20" i="5"/>
  <c r="CA20" i="5"/>
  <c r="CF20" i="5"/>
  <c r="CM20" i="5"/>
  <c r="CR20" i="5"/>
  <c r="F21" i="5"/>
  <c r="M21" i="5"/>
  <c r="R21" i="5"/>
  <c r="Y21" i="5"/>
  <c r="AD21" i="5"/>
  <c r="AK21" i="5"/>
  <c r="AP21" i="5"/>
  <c r="AW21" i="5"/>
  <c r="BB21" i="5"/>
  <c r="BI21" i="5"/>
  <c r="BN21" i="5"/>
  <c r="BU21" i="5"/>
  <c r="BZ21" i="5"/>
  <c r="CG21" i="5"/>
  <c r="CL21" i="5"/>
  <c r="CS21" i="5"/>
  <c r="G22" i="5"/>
  <c r="L22" i="5"/>
  <c r="S22" i="5"/>
  <c r="X22" i="5"/>
  <c r="AE22" i="5"/>
  <c r="AJ22" i="5"/>
  <c r="AQ22" i="5"/>
  <c r="AV22" i="5"/>
  <c r="BC22" i="5"/>
  <c r="BH22" i="5"/>
  <c r="BO22" i="5"/>
  <c r="BT22" i="5"/>
  <c r="CA22" i="5"/>
  <c r="CF22" i="5"/>
  <c r="CM22" i="5"/>
  <c r="CR22" i="5"/>
  <c r="F23" i="5"/>
  <c r="M23" i="5"/>
  <c r="R23" i="5"/>
  <c r="Y23" i="5"/>
  <c r="AD23" i="5"/>
  <c r="AK23" i="5"/>
  <c r="AP23" i="5"/>
  <c r="AW23" i="5"/>
  <c r="BB23" i="5"/>
  <c r="BI23" i="5"/>
  <c r="BN23" i="5"/>
  <c r="BU23" i="5"/>
  <c r="BZ23" i="5"/>
  <c r="CG23" i="5"/>
  <c r="CL23" i="5"/>
  <c r="CS23" i="5"/>
  <c r="G24" i="5"/>
  <c r="L24" i="5"/>
  <c r="S24" i="5"/>
  <c r="X24" i="5"/>
  <c r="AE24" i="5"/>
  <c r="AJ24" i="5"/>
  <c r="AQ24" i="5"/>
  <c r="AV24" i="5"/>
  <c r="BC24" i="5"/>
  <c r="BH24" i="5"/>
  <c r="BO24" i="5"/>
  <c r="BT24" i="5"/>
  <c r="CA24" i="5"/>
  <c r="CF24" i="5"/>
  <c r="CM24" i="5"/>
  <c r="CR24" i="5"/>
  <c r="F25" i="5"/>
  <c r="M25" i="5"/>
  <c r="R25" i="5"/>
  <c r="Y25" i="5"/>
  <c r="AD25" i="5"/>
  <c r="AK25" i="5"/>
  <c r="AP25" i="5"/>
  <c r="AW25" i="5"/>
  <c r="BB25" i="5"/>
  <c r="BI25" i="5"/>
  <c r="BN25" i="5"/>
  <c r="BU25" i="5"/>
  <c r="BZ25" i="5"/>
  <c r="CG25" i="5"/>
  <c r="CL25" i="5"/>
  <c r="CS25" i="5"/>
  <c r="G26" i="5"/>
  <c r="L26" i="5"/>
  <c r="S26" i="5"/>
  <c r="X26" i="5"/>
  <c r="AE26" i="5"/>
  <c r="AJ26" i="5"/>
  <c r="AQ26" i="5"/>
  <c r="AV26" i="5"/>
  <c r="BC26" i="5"/>
  <c r="BH26" i="5"/>
  <c r="BO26" i="5"/>
  <c r="BT26" i="5"/>
  <c r="CA26" i="5"/>
  <c r="CF26" i="5"/>
  <c r="CM26" i="5"/>
  <c r="CR26" i="5"/>
  <c r="F27" i="5"/>
  <c r="M27" i="5"/>
  <c r="R27" i="5"/>
  <c r="Y27" i="5"/>
  <c r="AD27" i="5"/>
  <c r="AK27" i="5"/>
  <c r="AP27" i="5"/>
  <c r="AW27" i="5"/>
  <c r="BB27" i="5"/>
  <c r="BI27" i="5"/>
  <c r="BN27" i="5"/>
  <c r="BU27" i="5"/>
  <c r="BZ27" i="5"/>
  <c r="CG27" i="5"/>
  <c r="CL27" i="5"/>
  <c r="CS27" i="5"/>
  <c r="G28" i="5"/>
  <c r="L28" i="5"/>
  <c r="S28" i="5"/>
  <c r="X28" i="5"/>
  <c r="AE28" i="5"/>
  <c r="AJ28" i="5"/>
  <c r="AQ28" i="5"/>
  <c r="AV28" i="5"/>
  <c r="BC28" i="5"/>
  <c r="BH28" i="5"/>
  <c r="BO28" i="5"/>
  <c r="BT28" i="5"/>
  <c r="CA28" i="5"/>
  <c r="CF28" i="5"/>
  <c r="CM28" i="5"/>
  <c r="CR28" i="5"/>
  <c r="F29" i="5"/>
  <c r="M29" i="5"/>
  <c r="R29" i="5"/>
  <c r="Y29" i="5"/>
  <c r="AD29" i="5"/>
  <c r="AK29" i="5"/>
  <c r="AQ29" i="5"/>
  <c r="AV29" i="5"/>
  <c r="BC29" i="5"/>
  <c r="BH29" i="5"/>
  <c r="BO29" i="5"/>
  <c r="BT29" i="5"/>
  <c r="CA29" i="5"/>
  <c r="CF29" i="5"/>
  <c r="CR29" i="5"/>
  <c r="F30" i="5"/>
  <c r="M30" i="5"/>
  <c r="R30" i="5"/>
  <c r="Y30" i="5"/>
  <c r="M31" i="5"/>
  <c r="Y31" i="5"/>
  <c r="AP30" i="5"/>
  <c r="AP29" i="5"/>
  <c r="BB30" i="5"/>
  <c r="BB29" i="5"/>
  <c r="BN30" i="5"/>
  <c r="BN29" i="5"/>
  <c r="BZ30" i="5"/>
  <c r="BZ29" i="5"/>
  <c r="CL30" i="5"/>
  <c r="CL29" i="5"/>
  <c r="L31" i="5"/>
  <c r="L30" i="5"/>
  <c r="X31" i="5"/>
  <c r="X30" i="5"/>
  <c r="AE29" i="5"/>
  <c r="AW29" i="5"/>
  <c r="BI29" i="5"/>
  <c r="BU29" i="5"/>
  <c r="CG29" i="5"/>
  <c r="CS29" i="5"/>
  <c r="G30" i="5"/>
  <c r="S30" i="5"/>
  <c r="AE30" i="5"/>
  <c r="AQ30" i="5"/>
  <c r="BC30" i="5"/>
  <c r="BO30" i="5"/>
  <c r="CA30" i="5"/>
  <c r="CM30" i="5"/>
  <c r="AJ30" i="5"/>
  <c r="AV30" i="5"/>
  <c r="BH30" i="5"/>
  <c r="BT30" i="5"/>
  <c r="CF30" i="5"/>
  <c r="CR30" i="5"/>
  <c r="F31" i="5"/>
  <c r="R31" i="5"/>
  <c r="AD31" i="5"/>
  <c r="AP31" i="5"/>
  <c r="BB31" i="5"/>
  <c r="BN31" i="5"/>
  <c r="BZ31" i="5"/>
  <c r="CL31" i="5"/>
  <c r="L32" i="5"/>
  <c r="X32" i="5"/>
  <c r="AJ32" i="5"/>
  <c r="AV32" i="5"/>
  <c r="BH32" i="5"/>
  <c r="BT32" i="5"/>
  <c r="CF32" i="5"/>
  <c r="CR32" i="5"/>
  <c r="F33" i="5"/>
  <c r="R33" i="5"/>
  <c r="AD33" i="5"/>
  <c r="AP33" i="5"/>
  <c r="BB33" i="5"/>
  <c r="BN33" i="5"/>
  <c r="BZ33" i="5"/>
  <c r="CL33" i="5"/>
  <c r="L34" i="5"/>
  <c r="X34" i="5"/>
  <c r="AJ34" i="5"/>
  <c r="AV34" i="5"/>
  <c r="BH34" i="5"/>
  <c r="BT34" i="5"/>
  <c r="CF34" i="5"/>
  <c r="CR34" i="5"/>
  <c r="F35" i="5"/>
  <c r="R35" i="5"/>
  <c r="AD35" i="5"/>
  <c r="AP35" i="5"/>
  <c r="BB35" i="5"/>
  <c r="BN35" i="5"/>
  <c r="BZ35" i="5"/>
  <c r="CL35" i="5"/>
  <c r="L36" i="5"/>
  <c r="X36" i="5"/>
  <c r="AJ36" i="5"/>
  <c r="AV36" i="5"/>
  <c r="BH36" i="5"/>
  <c r="BT36" i="5"/>
  <c r="CF36" i="5"/>
  <c r="CR36" i="5"/>
  <c r="F37" i="5"/>
  <c r="R37" i="5"/>
  <c r="AD37" i="5"/>
  <c r="AP37" i="5"/>
  <c r="BB37" i="5"/>
  <c r="BN37" i="5"/>
  <c r="BZ37" i="5"/>
  <c r="CL37" i="5"/>
  <c r="L38" i="5"/>
  <c r="X38" i="5"/>
  <c r="AJ38" i="5"/>
  <c r="AV38" i="5"/>
  <c r="BH38" i="5"/>
  <c r="BT38" i="5"/>
  <c r="CF38" i="5"/>
  <c r="CR38" i="5"/>
  <c r="F39" i="5"/>
  <c r="R39" i="5"/>
  <c r="AD39" i="5"/>
  <c r="AP39" i="5"/>
  <c r="BB39" i="5"/>
  <c r="BN39" i="5"/>
  <c r="BZ39" i="5"/>
  <c r="CL39" i="5"/>
  <c r="L40" i="5"/>
  <c r="X40" i="5"/>
  <c r="AJ40" i="5"/>
  <c r="AV40" i="5"/>
  <c r="BH40" i="5"/>
  <c r="BT40" i="5"/>
  <c r="CF40" i="5"/>
  <c r="CR40" i="5"/>
  <c r="F41" i="5"/>
  <c r="R41" i="5"/>
  <c r="AD41" i="5"/>
  <c r="AP41" i="5"/>
  <c r="BB41" i="5"/>
  <c r="BN41" i="5"/>
  <c r="BZ41" i="5"/>
  <c r="CL41" i="5"/>
  <c r="L42" i="5"/>
  <c r="X42" i="5"/>
  <c r="AJ42" i="5"/>
  <c r="AV42" i="5"/>
  <c r="BH42" i="5"/>
  <c r="BT42" i="5"/>
  <c r="CF42" i="5"/>
  <c r="CR42" i="5"/>
  <c r="AK30" i="5"/>
  <c r="AW30" i="5"/>
  <c r="BI30" i="5"/>
  <c r="BU30" i="5"/>
  <c r="CG30" i="5"/>
  <c r="CS30" i="5"/>
  <c r="G31" i="5"/>
  <c r="S31" i="5"/>
  <c r="AE31" i="5"/>
  <c r="AQ31" i="5"/>
  <c r="BC31" i="5"/>
  <c r="BO31" i="5"/>
  <c r="CA31" i="5"/>
  <c r="CM31" i="5"/>
  <c r="M32" i="5"/>
  <c r="Y32" i="5"/>
  <c r="AK32" i="5"/>
  <c r="AW32" i="5"/>
  <c r="BI32" i="5"/>
  <c r="BU32" i="5"/>
  <c r="CG32" i="5"/>
  <c r="CS32" i="5"/>
  <c r="G33" i="5"/>
  <c r="S33" i="5"/>
  <c r="AE33" i="5"/>
  <c r="AQ33" i="5"/>
  <c r="BC33" i="5"/>
  <c r="BO33" i="5"/>
  <c r="CA33" i="5"/>
  <c r="CM33" i="5"/>
  <c r="M34" i="5"/>
  <c r="Y34" i="5"/>
  <c r="AK34" i="5"/>
  <c r="AW34" i="5"/>
  <c r="BI34" i="5"/>
  <c r="BU34" i="5"/>
  <c r="CG34" i="5"/>
  <c r="CS34" i="5"/>
  <c r="G35" i="5"/>
  <c r="S35" i="5"/>
  <c r="AE35" i="5"/>
  <c r="AQ35" i="5"/>
  <c r="BC35" i="5"/>
  <c r="BO35" i="5"/>
  <c r="CA35" i="5"/>
  <c r="CM35" i="5"/>
  <c r="M36" i="5"/>
  <c r="Y36" i="5"/>
  <c r="AK36" i="5"/>
  <c r="AW36" i="5"/>
  <c r="BI36" i="5"/>
  <c r="BU36" i="5"/>
  <c r="CG36" i="5"/>
  <c r="CS36" i="5"/>
  <c r="G37" i="5"/>
  <c r="S37" i="5"/>
  <c r="AE37" i="5"/>
  <c r="AQ37" i="5"/>
  <c r="BC37" i="5"/>
  <c r="BO37" i="5"/>
  <c r="CA37" i="5"/>
  <c r="CM37" i="5"/>
  <c r="M38" i="5"/>
  <c r="Y38" i="5"/>
  <c r="AK38" i="5"/>
  <c r="AW38" i="5"/>
  <c r="BI38" i="5"/>
  <c r="BU38" i="5"/>
  <c r="CG38" i="5"/>
  <c r="CS38" i="5"/>
  <c r="G39" i="5"/>
  <c r="S39" i="5"/>
  <c r="AE39" i="5"/>
  <c r="AQ39" i="5"/>
  <c r="BC39" i="5"/>
  <c r="BO39" i="5"/>
  <c r="CA39" i="5"/>
  <c r="CM39" i="5"/>
  <c r="M40" i="5"/>
  <c r="Y40" i="5"/>
  <c r="AK40" i="5"/>
  <c r="AW40" i="5"/>
  <c r="BI40" i="5"/>
  <c r="BU40" i="5"/>
  <c r="CG40" i="5"/>
  <c r="CS40" i="5"/>
  <c r="G41" i="5"/>
  <c r="S41" i="5"/>
  <c r="AE41" i="5"/>
  <c r="AQ41" i="5"/>
  <c r="BC41" i="5"/>
  <c r="BO41" i="5"/>
  <c r="CA41" i="5"/>
  <c r="CM41" i="5"/>
  <c r="CL53" i="5" l="1"/>
  <c r="CY42" i="5"/>
  <c r="CY34" i="5"/>
  <c r="CX26" i="5"/>
  <c r="CX9" i="5"/>
  <c r="CX41" i="5"/>
  <c r="CX33" i="5"/>
  <c r="CY38" i="5"/>
  <c r="CY30" i="5"/>
  <c r="CX13" i="5"/>
  <c r="CM53" i="5"/>
  <c r="CX37" i="5"/>
  <c r="CX28" i="5"/>
  <c r="CX24" i="5"/>
  <c r="CX39" i="5"/>
  <c r="CX35" i="5"/>
  <c r="CX31" i="5"/>
  <c r="CY27" i="5"/>
  <c r="CY19" i="5"/>
  <c r="CY14" i="5"/>
  <c r="CY10" i="5"/>
  <c r="CX7" i="5"/>
  <c r="CX20" i="5"/>
  <c r="CY40" i="5"/>
  <c r="CY36" i="5"/>
  <c r="CY32" i="5"/>
  <c r="CX29" i="5"/>
  <c r="CY25" i="5"/>
  <c r="CY21" i="5"/>
  <c r="CY17" i="5"/>
  <c r="CY12" i="5"/>
  <c r="CY8" i="5"/>
  <c r="CY16" i="5"/>
  <c r="CY45" i="5"/>
  <c r="CX45" i="5"/>
  <c r="CY44" i="5"/>
  <c r="CY43" i="5"/>
  <c r="CX43" i="5"/>
  <c r="CY41" i="5"/>
  <c r="CY39" i="5"/>
  <c r="CY37" i="5"/>
  <c r="CY35" i="5"/>
  <c r="CY33" i="5"/>
  <c r="CY31" i="5"/>
  <c r="CY29" i="5"/>
  <c r="CX27" i="5"/>
  <c r="CX25" i="5"/>
  <c r="CX23" i="5"/>
  <c r="CX21" i="5"/>
  <c r="CX19" i="5"/>
  <c r="CX17" i="5"/>
  <c r="CX14" i="5"/>
  <c r="CX12" i="5"/>
  <c r="CX10" i="5"/>
  <c r="CX8" i="5"/>
  <c r="CY7" i="5"/>
  <c r="CX42" i="5"/>
  <c r="CX40" i="5"/>
  <c r="CX38" i="5"/>
  <c r="CX36" i="5"/>
  <c r="CX34" i="5"/>
  <c r="CX32" i="5"/>
  <c r="CX30" i="5"/>
  <c r="CY28" i="5"/>
  <c r="CY26" i="5"/>
  <c r="CY24" i="5"/>
  <c r="CY22" i="5"/>
  <c r="CY20" i="5"/>
  <c r="CY18" i="5"/>
  <c r="CY13" i="5"/>
  <c r="CY11" i="5"/>
  <c r="CY9" i="5"/>
  <c r="CY15" i="5"/>
  <c r="CX15" i="5"/>
  <c r="CX16" i="5"/>
</calcChain>
</file>

<file path=xl/sharedStrings.xml><?xml version="1.0" encoding="utf-8"?>
<sst xmlns="http://schemas.openxmlformats.org/spreadsheetml/2006/main" count="121" uniqueCount="25">
  <si>
    <t>Aische-en-Refail</t>
  </si>
  <si>
    <t>Bolinne</t>
  </si>
  <si>
    <t>Boneffe</t>
  </si>
  <si>
    <t>Branchon</t>
  </si>
  <si>
    <t>Dhuy</t>
  </si>
  <si>
    <t>Eghezée</t>
  </si>
  <si>
    <t>Hanret</t>
  </si>
  <si>
    <t>Leuze</t>
  </si>
  <si>
    <t>Liernu</t>
  </si>
  <si>
    <t>Longchamps</t>
  </si>
  <si>
    <t>Mehaigne</t>
  </si>
  <si>
    <t>Noville-sur-Mehaigne</t>
  </si>
  <si>
    <t>Saint-Germain</t>
  </si>
  <si>
    <t>Taviers</t>
  </si>
  <si>
    <t>Upigny</t>
  </si>
  <si>
    <t>Warêt-la-Chaussée</t>
  </si>
  <si>
    <t>H</t>
  </si>
  <si>
    <t>F</t>
  </si>
  <si>
    <t>Tt</t>
  </si>
  <si>
    <t>Evolution</t>
  </si>
  <si>
    <t>Nb</t>
  </si>
  <si>
    <t>%</t>
  </si>
  <si>
    <t>Total général</t>
  </si>
  <si>
    <t>Dates</t>
  </si>
  <si>
    <t>E V O L U T I O N   D E   L A   P O P U L A T I O N   D E P U I S   L A   F U S I O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</si>
</sst>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0"/>
      <color indexed="8"/>
      <name val="Arial"/>
      <family val="2"/>
    </font>
    <font>
      <sz val="10"/>
      <name val="Agency FB"/>
      <family val="2"/>
    </font>
    <font>
      <b/>
      <sz val="10"/>
      <name val="Agency FB"/>
      <family val="2"/>
    </font>
    <font>
      <sz val="9"/>
      <name val="Agency FB"/>
      <family val="2"/>
    </font>
    <font>
      <sz val="10"/>
      <color indexed="8"/>
      <name val="Agency FB"/>
      <family val="2"/>
    </font>
    <font>
      <sz val="9"/>
      <color indexed="8"/>
      <name val="Agency FB"/>
      <family val="2"/>
    </font>
    <font>
      <b/>
      <sz val="10"/>
      <color indexed="8"/>
      <name val="Agency FB"/>
      <family val="2"/>
    </font>
    <font>
      <b/>
      <sz val="9"/>
      <color indexed="16"/>
      <name val="Agency FB"/>
      <family val="2"/>
    </font>
    <font>
      <b/>
      <sz val="10"/>
      <color indexed="21"/>
      <name val="Agency FB"/>
      <family val="2"/>
    </font>
    <font>
      <sz val="12"/>
      <name val="Agency FB"/>
      <family val="2"/>
    </font>
    <font>
      <sz val="12"/>
      <color indexed="8"/>
      <name val="Agency FB"/>
      <family val="2"/>
    </font>
    <font>
      <b/>
      <sz val="12"/>
      <name val="Agency FB"/>
      <family val="2"/>
    </font>
    <font>
      <b/>
      <sz val="12"/>
      <color indexed="16"/>
      <name val="Agency FB"/>
      <family val="2"/>
    </font>
    <font>
      <b/>
      <sz val="12"/>
      <color indexed="21"/>
      <name val="Agency FB"/>
      <family val="2"/>
    </font>
    <font>
      <b/>
      <sz val="9"/>
      <name val="Agency FB"/>
      <family val="2"/>
    </font>
    <font>
      <b/>
      <i/>
      <sz val="9"/>
      <name val="Agency FB"/>
      <family val="2"/>
    </font>
    <font>
      <b/>
      <i/>
      <sz val="10"/>
      <name val="Agency FB"/>
      <family val="2"/>
    </font>
    <font>
      <b/>
      <i/>
      <sz val="9"/>
      <color rgb="FF0000FF"/>
      <name val="Agency FB"/>
      <family val="2"/>
    </font>
    <font>
      <b/>
      <sz val="10"/>
      <color rgb="FF0000FF"/>
      <name val="Agency FB"/>
      <family val="2"/>
    </font>
    <font>
      <sz val="10"/>
      <color rgb="FF0000FF"/>
      <name val="Agency FB"/>
      <family val="2"/>
    </font>
    <font>
      <b/>
      <i/>
      <sz val="9"/>
      <color rgb="FFCC00CC"/>
      <name val="Agency FB"/>
      <family val="2"/>
    </font>
    <font>
      <b/>
      <sz val="10"/>
      <color rgb="FFCC00CC"/>
      <name val="Agency FB"/>
      <family val="2"/>
    </font>
    <font>
      <sz val="10"/>
      <color rgb="FFCC00CC"/>
      <name val="Agency FB"/>
      <family val="2"/>
    </font>
  </fonts>
  <fills count="8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0" applyFont="1" applyBorder="1"/>
    <xf numFmtId="0" fontId="4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right"/>
    </xf>
    <xf numFmtId="0" fontId="5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/>
    <xf numFmtId="0" fontId="2" fillId="4" borderId="0" xfId="0" applyFont="1" applyFill="1"/>
    <xf numFmtId="0" fontId="2" fillId="2" borderId="1" xfId="0" applyFont="1" applyFill="1" applyBorder="1"/>
    <xf numFmtId="14" fontId="2" fillId="0" borderId="1" xfId="0" applyNumberFormat="1" applyFont="1" applyBorder="1" applyAlignment="1">
      <alignment horizontal="right"/>
    </xf>
    <xf numFmtId="14" fontId="5" fillId="0" borderId="1" xfId="2" applyNumberFormat="1" applyFont="1" applyBorder="1" applyAlignment="1">
      <alignment horizontal="right" wrapText="1"/>
    </xf>
    <xf numFmtId="0" fontId="8" fillId="0" borderId="1" xfId="0" applyFont="1" applyBorder="1"/>
    <xf numFmtId="14" fontId="12" fillId="0" borderId="1" xfId="0" applyNumberFormat="1" applyFont="1" applyBorder="1" applyAlignment="1">
      <alignment horizontal="right"/>
    </xf>
    <xf numFmtId="0" fontId="10" fillId="0" borderId="0" xfId="0" applyFont="1"/>
    <xf numFmtId="0" fontId="2" fillId="5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14" fontId="2" fillId="4" borderId="1" xfId="0" applyNumberFormat="1" applyFont="1" applyFill="1" applyBorder="1" applyAlignment="1">
      <alignment horizontal="right"/>
    </xf>
    <xf numFmtId="0" fontId="10" fillId="4" borderId="1" xfId="0" applyFont="1" applyFill="1" applyBorder="1"/>
    <xf numFmtId="0" fontId="11" fillId="0" borderId="1" xfId="2" applyFont="1" applyBorder="1" applyAlignment="1">
      <alignment horizontal="right" wrapText="1"/>
    </xf>
    <xf numFmtId="0" fontId="12" fillId="0" borderId="1" xfId="0" applyFont="1" applyBorder="1"/>
    <xf numFmtId="0" fontId="13" fillId="0" borderId="1" xfId="0" applyFont="1" applyBorder="1"/>
    <xf numFmtId="2" fontId="14" fillId="0" borderId="1" xfId="0" applyNumberFormat="1" applyFont="1" applyBorder="1"/>
    <xf numFmtId="0" fontId="15" fillId="0" borderId="1" xfId="0" applyFont="1" applyBorder="1"/>
    <xf numFmtId="0" fontId="3" fillId="0" borderId="1" xfId="0" applyFont="1" applyBorder="1"/>
    <xf numFmtId="2" fontId="9" fillId="0" borderId="1" xfId="0" applyNumberFormat="1" applyFont="1" applyBorder="1"/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4" borderId="1" xfId="0" applyFont="1" applyFill="1" applyBorder="1"/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/>
    <xf numFmtId="0" fontId="20" fillId="0" borderId="1" xfId="2" applyFont="1" applyBorder="1" applyAlignment="1">
      <alignment horizontal="right" wrapText="1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/>
    <xf numFmtId="0" fontId="23" fillId="0" borderId="1" xfId="2" applyFont="1" applyBorder="1" applyAlignment="1">
      <alignment horizontal="right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7" fillId="3" borderId="3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7" fillId="3" borderId="4" xfId="1" applyFont="1" applyFill="1" applyBorder="1" applyAlignment="1">
      <alignment horizontal="center"/>
    </xf>
    <xf numFmtId="0" fontId="7" fillId="3" borderId="0" xfId="1" applyFont="1" applyFill="1" applyAlignment="1">
      <alignment horizontal="center"/>
    </xf>
    <xf numFmtId="0" fontId="3" fillId="0" borderId="1" xfId="0" applyFont="1" applyBorder="1" applyAlignment="1">
      <alignment horizontal="center"/>
    </xf>
  </cellXfs>
  <cellStyles count="3">
    <cellStyle name="Normal" xfId="0" builtinId="0"/>
    <cellStyle name="Normal_Feuil1" xfId="1" xr:uid="{00000000-0005-0000-0000-000001000000}"/>
    <cellStyle name="Normal_Feuil2" xfId="2" xr:uid="{00000000-0005-0000-0000-000002000000}"/>
  </cellStyles>
  <dxfs count="0"/>
  <tableStyles count="0" defaultTableStyle="TableStyleMedium9" defaultPivotStyle="PivotStyleLight16"/>
  <colors>
    <mruColors>
      <color rgb="FFCC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53"/>
  <sheetViews>
    <sheetView tabSelected="1" zoomScaleNormal="100" workbookViewId="0">
      <pane ySplit="4" topLeftCell="A29" activePane="bottomLeft" state="frozen"/>
      <selection pane="bottomLeft" activeCell="CY53" sqref="CY53"/>
    </sheetView>
  </sheetViews>
  <sheetFormatPr baseColWidth="10" defaultRowHeight="14.25" x14ac:dyDescent="0.25"/>
  <cols>
    <col min="1" max="1" width="10.7109375" style="3" customWidth="1"/>
    <col min="2" max="2" width="0.5703125" style="3" customWidth="1"/>
    <col min="3" max="7" width="4.7109375" style="3" customWidth="1"/>
    <col min="8" max="8" width="0.5703125" style="3" customWidth="1"/>
    <col min="9" max="13" width="4.7109375" style="3" customWidth="1"/>
    <col min="14" max="14" width="0.5703125" style="3" customWidth="1"/>
    <col min="15" max="19" width="4.7109375" style="3" customWidth="1"/>
    <col min="20" max="20" width="0.5703125" style="3" customWidth="1"/>
    <col min="21" max="25" width="4.7109375" style="3" customWidth="1"/>
    <col min="26" max="26" width="0.5703125" style="3" customWidth="1"/>
    <col min="27" max="31" width="4.7109375" style="3" customWidth="1"/>
    <col min="32" max="32" width="0.5703125" style="3" customWidth="1"/>
    <col min="33" max="37" width="4.7109375" style="3" customWidth="1"/>
    <col min="38" max="38" width="0.5703125" style="3" customWidth="1"/>
    <col min="39" max="43" width="4.7109375" style="3" customWidth="1"/>
    <col min="44" max="44" width="0.5703125" style="3" customWidth="1"/>
    <col min="45" max="49" width="4.7109375" style="3" customWidth="1"/>
    <col min="50" max="50" width="0.5703125" style="3" customWidth="1"/>
    <col min="51" max="55" width="4.7109375" style="3" customWidth="1"/>
    <col min="56" max="56" width="0.5703125" style="3" customWidth="1"/>
    <col min="57" max="61" width="4.7109375" style="3" customWidth="1"/>
    <col min="62" max="62" width="0.5703125" style="3" customWidth="1"/>
    <col min="63" max="67" width="4.7109375" style="3" customWidth="1"/>
    <col min="68" max="68" width="0.5703125" style="3" customWidth="1"/>
    <col min="69" max="73" width="4.7109375" style="3" customWidth="1"/>
    <col min="74" max="74" width="0.5703125" style="3" customWidth="1"/>
    <col min="75" max="79" width="4.7109375" style="3" customWidth="1"/>
    <col min="80" max="80" width="0.5703125" style="3" customWidth="1"/>
    <col min="81" max="85" width="4.7109375" style="3" customWidth="1"/>
    <col min="86" max="86" width="0.5703125" style="3" customWidth="1"/>
    <col min="87" max="91" width="4.7109375" style="3" customWidth="1"/>
    <col min="92" max="92" width="0.5703125" style="3" customWidth="1"/>
    <col min="93" max="97" width="4.7109375" style="3" customWidth="1"/>
    <col min="98" max="98" width="0.5703125" style="3" customWidth="1"/>
    <col min="99" max="103" width="4.7109375" style="3" customWidth="1"/>
    <col min="104" max="16384" width="11.42578125" style="3"/>
  </cols>
  <sheetData>
    <row r="1" spans="1:103" x14ac:dyDescent="0.25">
      <c r="A1" s="1"/>
      <c r="B1" s="1"/>
      <c r="C1" s="48" t="s">
        <v>24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1"/>
      <c r="AG1" s="1"/>
      <c r="AH1" s="1"/>
      <c r="AI1" s="1"/>
      <c r="AJ1" s="2"/>
      <c r="AK1" s="1"/>
      <c r="AL1" s="1"/>
      <c r="AM1" s="1"/>
      <c r="AN1" s="1"/>
      <c r="AO1" s="1"/>
      <c r="AP1" s="2"/>
      <c r="AQ1" s="1"/>
      <c r="AR1" s="1"/>
      <c r="AS1" s="1"/>
      <c r="AT1" s="1"/>
      <c r="AU1" s="1"/>
      <c r="AV1" s="2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2"/>
      <c r="BI1" s="1"/>
      <c r="BJ1" s="1"/>
      <c r="BK1" s="1"/>
      <c r="BL1" s="1"/>
      <c r="BM1" s="1"/>
      <c r="BN1" s="2"/>
      <c r="BO1" s="1"/>
      <c r="BP1" s="1"/>
      <c r="BQ1" s="1"/>
      <c r="BR1" s="1"/>
      <c r="BS1" s="1"/>
      <c r="BT1" s="2"/>
      <c r="BU1" s="1"/>
      <c r="BV1" s="1"/>
      <c r="BW1" s="1"/>
      <c r="BX1" s="1"/>
      <c r="BY1" s="1"/>
      <c r="BZ1" s="2"/>
      <c r="CA1" s="1"/>
      <c r="CB1" s="1"/>
      <c r="CC1" s="1"/>
      <c r="CD1" s="1"/>
      <c r="CE1" s="1"/>
      <c r="CF1" s="2"/>
      <c r="CG1" s="1"/>
      <c r="CH1" s="1"/>
      <c r="CI1" s="1"/>
      <c r="CJ1" s="1"/>
      <c r="CK1" s="1"/>
      <c r="CL1" s="2"/>
      <c r="CM1" s="1"/>
      <c r="CN1" s="1"/>
      <c r="CO1" s="1"/>
      <c r="CP1" s="1"/>
      <c r="CQ1" s="1"/>
      <c r="CR1" s="2"/>
      <c r="CS1" s="1"/>
      <c r="CT1" s="1"/>
      <c r="CU1" s="1"/>
      <c r="CV1" s="1"/>
      <c r="CW1" s="1"/>
      <c r="CX1" s="2"/>
      <c r="CY1" s="1"/>
    </row>
    <row r="2" spans="1:103" x14ac:dyDescent="0.25">
      <c r="A2" s="4"/>
      <c r="B2" s="5"/>
      <c r="C2" s="5"/>
      <c r="D2" s="5"/>
      <c r="E2" s="5"/>
      <c r="F2" s="6"/>
      <c r="G2" s="5"/>
      <c r="H2" s="5"/>
      <c r="I2" s="5"/>
      <c r="J2" s="5"/>
      <c r="K2" s="5"/>
      <c r="L2" s="6"/>
      <c r="M2" s="5"/>
      <c r="N2" s="5"/>
      <c r="O2" s="1"/>
      <c r="P2" s="1"/>
      <c r="Q2" s="1"/>
      <c r="R2" s="2"/>
      <c r="S2" s="1"/>
      <c r="T2" s="5"/>
      <c r="U2" s="1"/>
      <c r="V2" s="1"/>
      <c r="W2" s="1"/>
      <c r="X2" s="2"/>
      <c r="Y2" s="1"/>
      <c r="Z2" s="5"/>
      <c r="AA2" s="1"/>
      <c r="AB2" s="1"/>
      <c r="AC2" s="1"/>
      <c r="AD2" s="2"/>
      <c r="AE2" s="1"/>
      <c r="AF2" s="5"/>
      <c r="AG2" s="1"/>
      <c r="AH2" s="1"/>
      <c r="AI2" s="1"/>
      <c r="AJ2" s="2"/>
      <c r="AK2" s="1"/>
      <c r="AL2" s="5"/>
      <c r="AM2" s="1"/>
      <c r="AN2" s="1"/>
      <c r="AO2" s="1"/>
      <c r="AP2" s="2"/>
      <c r="AQ2" s="1"/>
      <c r="AR2" s="5"/>
      <c r="AS2" s="1"/>
      <c r="AT2" s="1"/>
      <c r="AU2" s="1"/>
      <c r="AV2" s="2"/>
      <c r="AW2" s="1"/>
      <c r="AX2" s="5"/>
      <c r="AY2" s="1"/>
      <c r="AZ2" s="1"/>
      <c r="BA2" s="1"/>
      <c r="BB2" s="2"/>
      <c r="BC2" s="1"/>
      <c r="BD2" s="5"/>
      <c r="BE2" s="1"/>
      <c r="BF2" s="1"/>
      <c r="BG2" s="1"/>
      <c r="BH2" s="2"/>
      <c r="BI2" s="1"/>
      <c r="BJ2" s="5"/>
      <c r="BK2" s="1"/>
      <c r="BL2" s="1"/>
      <c r="BM2" s="1"/>
      <c r="BN2" s="2"/>
      <c r="BO2" s="1"/>
      <c r="BP2" s="5"/>
      <c r="BQ2" s="1"/>
      <c r="BR2" s="1"/>
      <c r="BS2" s="1"/>
      <c r="BT2" s="2"/>
      <c r="BU2" s="1"/>
      <c r="BV2" s="5"/>
      <c r="BW2" s="1"/>
      <c r="BX2" s="1"/>
      <c r="BY2" s="1"/>
      <c r="BZ2" s="2"/>
      <c r="CA2" s="1"/>
      <c r="CB2" s="5"/>
      <c r="CC2" s="1"/>
      <c r="CD2" s="1"/>
      <c r="CE2" s="1"/>
      <c r="CF2" s="2"/>
      <c r="CG2" s="1"/>
      <c r="CH2" s="5"/>
      <c r="CI2" s="1"/>
      <c r="CJ2" s="1"/>
      <c r="CK2" s="1"/>
      <c r="CL2" s="2"/>
      <c r="CM2" s="1"/>
      <c r="CN2" s="5"/>
      <c r="CO2" s="1"/>
      <c r="CP2" s="1"/>
      <c r="CQ2" s="1"/>
      <c r="CR2" s="2"/>
      <c r="CS2" s="1"/>
      <c r="CT2" s="5"/>
      <c r="CU2" s="1"/>
      <c r="CV2" s="1"/>
      <c r="CW2" s="1"/>
      <c r="CX2" s="2"/>
      <c r="CY2" s="1"/>
    </row>
    <row r="3" spans="1:103" s="9" customFormat="1" x14ac:dyDescent="0.25">
      <c r="A3" s="7"/>
      <c r="B3" s="16"/>
      <c r="C3" s="47" t="s">
        <v>5</v>
      </c>
      <c r="D3" s="47"/>
      <c r="E3" s="47"/>
      <c r="F3" s="47"/>
      <c r="G3" s="47"/>
      <c r="H3" s="16"/>
      <c r="I3" s="47" t="s">
        <v>0</v>
      </c>
      <c r="J3" s="47"/>
      <c r="K3" s="47"/>
      <c r="L3" s="47"/>
      <c r="M3" s="47"/>
      <c r="N3" s="16"/>
      <c r="O3" s="47" t="s">
        <v>1</v>
      </c>
      <c r="P3" s="47"/>
      <c r="Q3" s="47"/>
      <c r="R3" s="47"/>
      <c r="S3" s="47"/>
      <c r="T3" s="16"/>
      <c r="U3" s="47" t="s">
        <v>2</v>
      </c>
      <c r="V3" s="47"/>
      <c r="W3" s="47"/>
      <c r="X3" s="47"/>
      <c r="Y3" s="47"/>
      <c r="Z3" s="16"/>
      <c r="AA3" s="47" t="s">
        <v>3</v>
      </c>
      <c r="AB3" s="47"/>
      <c r="AC3" s="47"/>
      <c r="AD3" s="47"/>
      <c r="AE3" s="47"/>
      <c r="AF3" s="16"/>
      <c r="AG3" s="47" t="s">
        <v>4</v>
      </c>
      <c r="AH3" s="47"/>
      <c r="AI3" s="47"/>
      <c r="AJ3" s="47"/>
      <c r="AK3" s="47"/>
      <c r="AL3" s="16"/>
      <c r="AM3" s="47" t="s">
        <v>6</v>
      </c>
      <c r="AN3" s="47"/>
      <c r="AO3" s="47"/>
      <c r="AP3" s="47"/>
      <c r="AQ3" s="47"/>
      <c r="AR3" s="16"/>
      <c r="AS3" s="47" t="s">
        <v>7</v>
      </c>
      <c r="AT3" s="47"/>
      <c r="AU3" s="47"/>
      <c r="AV3" s="47"/>
      <c r="AW3" s="47"/>
      <c r="AX3" s="16"/>
      <c r="AY3" s="47" t="s">
        <v>8</v>
      </c>
      <c r="AZ3" s="47"/>
      <c r="BA3" s="47"/>
      <c r="BB3" s="47"/>
      <c r="BC3" s="47"/>
      <c r="BD3" s="16"/>
      <c r="BE3" s="47" t="s">
        <v>9</v>
      </c>
      <c r="BF3" s="47"/>
      <c r="BG3" s="47"/>
      <c r="BH3" s="47"/>
      <c r="BI3" s="47"/>
      <c r="BJ3" s="16"/>
      <c r="BK3" s="47" t="s">
        <v>10</v>
      </c>
      <c r="BL3" s="47"/>
      <c r="BM3" s="47"/>
      <c r="BN3" s="47"/>
      <c r="BO3" s="47"/>
      <c r="BP3" s="16"/>
      <c r="BQ3" s="47" t="s">
        <v>11</v>
      </c>
      <c r="BR3" s="47"/>
      <c r="BS3" s="47"/>
      <c r="BT3" s="47"/>
      <c r="BU3" s="47"/>
      <c r="BV3" s="16"/>
      <c r="BW3" s="47" t="s">
        <v>12</v>
      </c>
      <c r="BX3" s="47"/>
      <c r="BY3" s="47"/>
      <c r="BZ3" s="47"/>
      <c r="CA3" s="47"/>
      <c r="CB3" s="16"/>
      <c r="CC3" s="47" t="s">
        <v>13</v>
      </c>
      <c r="CD3" s="47"/>
      <c r="CE3" s="47"/>
      <c r="CF3" s="47"/>
      <c r="CG3" s="47"/>
      <c r="CH3" s="16"/>
      <c r="CI3" s="47" t="s">
        <v>14</v>
      </c>
      <c r="CJ3" s="47"/>
      <c r="CK3" s="47"/>
      <c r="CL3" s="47"/>
      <c r="CM3" s="47"/>
      <c r="CN3" s="16"/>
      <c r="CO3" s="47" t="s">
        <v>15</v>
      </c>
      <c r="CP3" s="47"/>
      <c r="CQ3" s="47"/>
      <c r="CR3" s="47"/>
      <c r="CS3" s="47"/>
      <c r="CT3" s="16"/>
      <c r="CU3" s="44" t="s">
        <v>22</v>
      </c>
      <c r="CV3" s="45"/>
      <c r="CW3" s="45"/>
      <c r="CX3" s="45"/>
      <c r="CY3" s="46"/>
    </row>
    <row r="4" spans="1:103" x14ac:dyDescent="0.25">
      <c r="A4" s="29" t="s">
        <v>23</v>
      </c>
      <c r="B4" s="10"/>
      <c r="C4" s="34" t="s">
        <v>16</v>
      </c>
      <c r="D4" s="38" t="s">
        <v>17</v>
      </c>
      <c r="E4" s="28" t="s">
        <v>18</v>
      </c>
      <c r="F4" s="42" t="s">
        <v>19</v>
      </c>
      <c r="G4" s="42"/>
      <c r="H4" s="10"/>
      <c r="I4" s="34" t="s">
        <v>16</v>
      </c>
      <c r="J4" s="38" t="s">
        <v>17</v>
      </c>
      <c r="K4" s="28" t="s">
        <v>18</v>
      </c>
      <c r="L4" s="42" t="s">
        <v>19</v>
      </c>
      <c r="M4" s="42"/>
      <c r="N4" s="10"/>
      <c r="O4" s="34" t="s">
        <v>16</v>
      </c>
      <c r="P4" s="38" t="s">
        <v>17</v>
      </c>
      <c r="Q4" s="28" t="s">
        <v>18</v>
      </c>
      <c r="R4" s="42" t="s">
        <v>19</v>
      </c>
      <c r="S4" s="42"/>
      <c r="T4" s="10"/>
      <c r="U4" s="34" t="s">
        <v>16</v>
      </c>
      <c r="V4" s="38" t="s">
        <v>17</v>
      </c>
      <c r="W4" s="28" t="s">
        <v>18</v>
      </c>
      <c r="X4" s="42" t="s">
        <v>19</v>
      </c>
      <c r="Y4" s="42"/>
      <c r="Z4" s="10"/>
      <c r="AA4" s="34" t="s">
        <v>16</v>
      </c>
      <c r="AB4" s="38" t="s">
        <v>17</v>
      </c>
      <c r="AC4" s="28" t="s">
        <v>18</v>
      </c>
      <c r="AD4" s="42" t="s">
        <v>19</v>
      </c>
      <c r="AE4" s="42"/>
      <c r="AF4" s="10"/>
      <c r="AG4" s="34" t="s">
        <v>16</v>
      </c>
      <c r="AH4" s="38" t="s">
        <v>17</v>
      </c>
      <c r="AI4" s="28" t="s">
        <v>18</v>
      </c>
      <c r="AJ4" s="42" t="s">
        <v>19</v>
      </c>
      <c r="AK4" s="42"/>
      <c r="AL4" s="10"/>
      <c r="AM4" s="34" t="s">
        <v>16</v>
      </c>
      <c r="AN4" s="38" t="s">
        <v>17</v>
      </c>
      <c r="AO4" s="28" t="s">
        <v>18</v>
      </c>
      <c r="AP4" s="42" t="s">
        <v>19</v>
      </c>
      <c r="AQ4" s="42"/>
      <c r="AR4" s="10"/>
      <c r="AS4" s="34" t="s">
        <v>16</v>
      </c>
      <c r="AT4" s="38" t="s">
        <v>17</v>
      </c>
      <c r="AU4" s="28" t="s">
        <v>18</v>
      </c>
      <c r="AV4" s="42" t="s">
        <v>19</v>
      </c>
      <c r="AW4" s="42"/>
      <c r="AX4" s="10"/>
      <c r="AY4" s="34" t="s">
        <v>16</v>
      </c>
      <c r="AZ4" s="38" t="s">
        <v>17</v>
      </c>
      <c r="BA4" s="28" t="s">
        <v>18</v>
      </c>
      <c r="BB4" s="42" t="s">
        <v>19</v>
      </c>
      <c r="BC4" s="42"/>
      <c r="BD4" s="10"/>
      <c r="BE4" s="34" t="s">
        <v>16</v>
      </c>
      <c r="BF4" s="38" t="s">
        <v>17</v>
      </c>
      <c r="BG4" s="28" t="s">
        <v>18</v>
      </c>
      <c r="BH4" s="42" t="s">
        <v>19</v>
      </c>
      <c r="BI4" s="42"/>
      <c r="BJ4" s="10"/>
      <c r="BK4" s="34" t="s">
        <v>16</v>
      </c>
      <c r="BL4" s="38" t="s">
        <v>17</v>
      </c>
      <c r="BM4" s="28" t="s">
        <v>18</v>
      </c>
      <c r="BN4" s="42" t="s">
        <v>19</v>
      </c>
      <c r="BO4" s="42"/>
      <c r="BP4" s="10"/>
      <c r="BQ4" s="34" t="s">
        <v>16</v>
      </c>
      <c r="BR4" s="38" t="s">
        <v>17</v>
      </c>
      <c r="BS4" s="28" t="s">
        <v>18</v>
      </c>
      <c r="BT4" s="42" t="s">
        <v>19</v>
      </c>
      <c r="BU4" s="42"/>
      <c r="BV4" s="10"/>
      <c r="BW4" s="34" t="s">
        <v>16</v>
      </c>
      <c r="BX4" s="38" t="s">
        <v>17</v>
      </c>
      <c r="BY4" s="28" t="s">
        <v>18</v>
      </c>
      <c r="BZ4" s="42" t="s">
        <v>19</v>
      </c>
      <c r="CA4" s="42"/>
      <c r="CB4" s="10"/>
      <c r="CC4" s="34" t="s">
        <v>16</v>
      </c>
      <c r="CD4" s="38" t="s">
        <v>17</v>
      </c>
      <c r="CE4" s="28" t="s">
        <v>18</v>
      </c>
      <c r="CF4" s="42" t="s">
        <v>19</v>
      </c>
      <c r="CG4" s="42"/>
      <c r="CH4" s="10"/>
      <c r="CI4" s="34" t="s">
        <v>16</v>
      </c>
      <c r="CJ4" s="38" t="s">
        <v>17</v>
      </c>
      <c r="CK4" s="28" t="s">
        <v>18</v>
      </c>
      <c r="CL4" s="43" t="s">
        <v>19</v>
      </c>
      <c r="CM4" s="43"/>
      <c r="CN4" s="10"/>
      <c r="CO4" s="34" t="s">
        <v>16</v>
      </c>
      <c r="CP4" s="38" t="s">
        <v>17</v>
      </c>
      <c r="CQ4" s="28" t="s">
        <v>18</v>
      </c>
      <c r="CR4" s="42" t="s">
        <v>19</v>
      </c>
      <c r="CS4" s="42"/>
      <c r="CT4" s="10"/>
      <c r="CU4" s="34" t="s">
        <v>16</v>
      </c>
      <c r="CV4" s="38" t="s">
        <v>17</v>
      </c>
      <c r="CW4" s="28" t="s">
        <v>18</v>
      </c>
      <c r="CX4" s="42" t="s">
        <v>19</v>
      </c>
      <c r="CY4" s="42"/>
    </row>
    <row r="5" spans="1:103" x14ac:dyDescent="0.25">
      <c r="A5" s="30"/>
      <c r="B5" s="31"/>
      <c r="C5" s="35"/>
      <c r="D5" s="39"/>
      <c r="E5" s="32"/>
      <c r="F5" s="33" t="s">
        <v>20</v>
      </c>
      <c r="G5" s="32" t="s">
        <v>21</v>
      </c>
      <c r="H5" s="31"/>
      <c r="I5" s="35"/>
      <c r="J5" s="39"/>
      <c r="K5" s="32"/>
      <c r="L5" s="33" t="s">
        <v>20</v>
      </c>
      <c r="M5" s="32" t="s">
        <v>21</v>
      </c>
      <c r="N5" s="31"/>
      <c r="O5" s="35"/>
      <c r="P5" s="39"/>
      <c r="Q5" s="32"/>
      <c r="R5" s="33" t="s">
        <v>20</v>
      </c>
      <c r="S5" s="32" t="s">
        <v>21</v>
      </c>
      <c r="T5" s="31"/>
      <c r="U5" s="35"/>
      <c r="V5" s="39"/>
      <c r="W5" s="32"/>
      <c r="X5" s="33" t="s">
        <v>20</v>
      </c>
      <c r="Y5" s="32" t="s">
        <v>21</v>
      </c>
      <c r="Z5" s="31"/>
      <c r="AA5" s="35"/>
      <c r="AB5" s="39"/>
      <c r="AC5" s="32"/>
      <c r="AD5" s="33" t="s">
        <v>20</v>
      </c>
      <c r="AE5" s="32" t="s">
        <v>21</v>
      </c>
      <c r="AF5" s="31"/>
      <c r="AG5" s="35"/>
      <c r="AH5" s="39"/>
      <c r="AI5" s="32"/>
      <c r="AJ5" s="33" t="s">
        <v>20</v>
      </c>
      <c r="AK5" s="32" t="s">
        <v>21</v>
      </c>
      <c r="AL5" s="31"/>
      <c r="AM5" s="35"/>
      <c r="AN5" s="39"/>
      <c r="AO5" s="32"/>
      <c r="AP5" s="33" t="s">
        <v>20</v>
      </c>
      <c r="AQ5" s="32" t="s">
        <v>21</v>
      </c>
      <c r="AR5" s="31"/>
      <c r="AS5" s="35"/>
      <c r="AT5" s="39"/>
      <c r="AU5" s="32"/>
      <c r="AV5" s="33" t="s">
        <v>20</v>
      </c>
      <c r="AW5" s="32" t="s">
        <v>21</v>
      </c>
      <c r="AX5" s="31"/>
      <c r="AY5" s="35"/>
      <c r="AZ5" s="39"/>
      <c r="BA5" s="32"/>
      <c r="BB5" s="33" t="s">
        <v>20</v>
      </c>
      <c r="BC5" s="32" t="s">
        <v>21</v>
      </c>
      <c r="BD5" s="31"/>
      <c r="BE5" s="35"/>
      <c r="BF5" s="39"/>
      <c r="BG5" s="32"/>
      <c r="BH5" s="33" t="s">
        <v>20</v>
      </c>
      <c r="BI5" s="32" t="s">
        <v>21</v>
      </c>
      <c r="BJ5" s="31"/>
      <c r="BK5" s="35"/>
      <c r="BL5" s="39"/>
      <c r="BM5" s="32"/>
      <c r="BN5" s="33" t="s">
        <v>20</v>
      </c>
      <c r="BO5" s="32" t="s">
        <v>21</v>
      </c>
      <c r="BP5" s="31"/>
      <c r="BQ5" s="35"/>
      <c r="BR5" s="39"/>
      <c r="BS5" s="32"/>
      <c r="BT5" s="33" t="s">
        <v>20</v>
      </c>
      <c r="BU5" s="32" t="s">
        <v>21</v>
      </c>
      <c r="BV5" s="31"/>
      <c r="BW5" s="35"/>
      <c r="BX5" s="39"/>
      <c r="BY5" s="32"/>
      <c r="BZ5" s="33" t="s">
        <v>20</v>
      </c>
      <c r="CA5" s="32" t="s">
        <v>21</v>
      </c>
      <c r="CB5" s="31"/>
      <c r="CC5" s="35"/>
      <c r="CD5" s="39"/>
      <c r="CE5" s="32"/>
      <c r="CF5" s="33" t="s">
        <v>20</v>
      </c>
      <c r="CG5" s="32" t="s">
        <v>21</v>
      </c>
      <c r="CH5" s="31"/>
      <c r="CI5" s="35"/>
      <c r="CJ5" s="39"/>
      <c r="CK5" s="32"/>
      <c r="CL5" s="33" t="s">
        <v>20</v>
      </c>
      <c r="CM5" s="32" t="s">
        <v>21</v>
      </c>
      <c r="CN5" s="31"/>
      <c r="CO5" s="35"/>
      <c r="CP5" s="39"/>
      <c r="CQ5" s="32"/>
      <c r="CR5" s="33" t="s">
        <v>20</v>
      </c>
      <c r="CS5" s="32" t="s">
        <v>21</v>
      </c>
      <c r="CT5" s="31"/>
      <c r="CU5" s="35"/>
      <c r="CV5" s="39"/>
      <c r="CW5" s="32"/>
      <c r="CX5" s="33" t="s">
        <v>20</v>
      </c>
      <c r="CY5" s="32" t="s">
        <v>21</v>
      </c>
    </row>
    <row r="6" spans="1:103" x14ac:dyDescent="0.25">
      <c r="A6" s="11">
        <v>28156</v>
      </c>
      <c r="B6" s="17"/>
      <c r="C6" s="36">
        <v>660</v>
      </c>
      <c r="D6" s="40">
        <v>699</v>
      </c>
      <c r="E6" s="1">
        <f>C6+D6</f>
        <v>1359</v>
      </c>
      <c r="F6" s="25"/>
      <c r="G6" s="26"/>
      <c r="H6" s="17"/>
      <c r="I6" s="36">
        <v>435</v>
      </c>
      <c r="J6" s="40">
        <v>433</v>
      </c>
      <c r="K6" s="1">
        <f>I6+J6</f>
        <v>868</v>
      </c>
      <c r="L6" s="25"/>
      <c r="M6" s="26"/>
      <c r="N6" s="17"/>
      <c r="O6" s="36">
        <v>287</v>
      </c>
      <c r="P6" s="40">
        <v>315</v>
      </c>
      <c r="Q6" s="1">
        <f>O6+P6</f>
        <v>602</v>
      </c>
      <c r="R6" s="25"/>
      <c r="S6" s="26"/>
      <c r="T6" s="17"/>
      <c r="U6" s="36">
        <v>145</v>
      </c>
      <c r="V6" s="40">
        <v>172</v>
      </c>
      <c r="W6" s="1">
        <f>U6+V6</f>
        <v>317</v>
      </c>
      <c r="X6" s="25"/>
      <c r="Y6" s="26"/>
      <c r="Z6" s="17"/>
      <c r="AA6" s="36">
        <v>157</v>
      </c>
      <c r="AB6" s="40">
        <v>169</v>
      </c>
      <c r="AC6" s="1">
        <f>AA6+AB6</f>
        <v>326</v>
      </c>
      <c r="AD6" s="25"/>
      <c r="AE6" s="26"/>
      <c r="AF6" s="17"/>
      <c r="AG6" s="36">
        <v>413</v>
      </c>
      <c r="AH6" s="40">
        <v>431</v>
      </c>
      <c r="AI6" s="1">
        <f>AG6+AH6</f>
        <v>844</v>
      </c>
      <c r="AJ6" s="25"/>
      <c r="AK6" s="26"/>
      <c r="AL6" s="17"/>
      <c r="AM6" s="36">
        <v>329</v>
      </c>
      <c r="AN6" s="40">
        <v>360</v>
      </c>
      <c r="AO6" s="1">
        <f>AM6+AN6</f>
        <v>689</v>
      </c>
      <c r="AP6" s="25"/>
      <c r="AQ6" s="26"/>
      <c r="AR6" s="17"/>
      <c r="AS6" s="36">
        <v>880</v>
      </c>
      <c r="AT6" s="40">
        <v>938</v>
      </c>
      <c r="AU6" s="1">
        <f>AS6+AT6</f>
        <v>1818</v>
      </c>
      <c r="AV6" s="25"/>
      <c r="AW6" s="26"/>
      <c r="AX6" s="17"/>
      <c r="AY6" s="36">
        <v>266</v>
      </c>
      <c r="AZ6" s="40">
        <v>264</v>
      </c>
      <c r="BA6" s="1">
        <f>AY6+AZ6</f>
        <v>530</v>
      </c>
      <c r="BB6" s="25"/>
      <c r="BC6" s="26"/>
      <c r="BD6" s="17"/>
      <c r="BE6" s="36">
        <v>254</v>
      </c>
      <c r="BF6" s="40">
        <v>271</v>
      </c>
      <c r="BG6" s="1">
        <f>BE6+BF6</f>
        <v>525</v>
      </c>
      <c r="BH6" s="25"/>
      <c r="BI6" s="26"/>
      <c r="BJ6" s="17"/>
      <c r="BK6" s="36">
        <v>210</v>
      </c>
      <c r="BL6" s="40">
        <v>211</v>
      </c>
      <c r="BM6" s="1">
        <f>BK6+BL6</f>
        <v>421</v>
      </c>
      <c r="BN6" s="25"/>
      <c r="BO6" s="26"/>
      <c r="BP6" s="17"/>
      <c r="BQ6" s="36">
        <v>296</v>
      </c>
      <c r="BR6" s="40">
        <v>296</v>
      </c>
      <c r="BS6" s="1">
        <f>BQ6+BR6</f>
        <v>592</v>
      </c>
      <c r="BT6" s="25"/>
      <c r="BU6" s="26"/>
      <c r="BV6" s="17"/>
      <c r="BW6" s="36">
        <v>192</v>
      </c>
      <c r="BX6" s="40">
        <v>207</v>
      </c>
      <c r="BY6" s="1">
        <f>BW6+BX6</f>
        <v>399</v>
      </c>
      <c r="BZ6" s="25"/>
      <c r="CA6" s="26"/>
      <c r="CB6" s="17"/>
      <c r="CC6" s="36">
        <v>325</v>
      </c>
      <c r="CD6" s="40">
        <v>325</v>
      </c>
      <c r="CE6" s="1">
        <f>CC6+CD6</f>
        <v>650</v>
      </c>
      <c r="CF6" s="25"/>
      <c r="CG6" s="26"/>
      <c r="CH6" s="17"/>
      <c r="CI6" s="36">
        <v>111</v>
      </c>
      <c r="CJ6" s="40">
        <v>106</v>
      </c>
      <c r="CK6" s="1">
        <f>CI6+CJ6</f>
        <v>217</v>
      </c>
      <c r="CL6" s="25"/>
      <c r="CM6" s="26"/>
      <c r="CN6" s="17"/>
      <c r="CO6" s="36">
        <v>373</v>
      </c>
      <c r="CP6" s="40">
        <v>380</v>
      </c>
      <c r="CQ6" s="1">
        <f>CO6+CP6</f>
        <v>753</v>
      </c>
      <c r="CR6" s="25"/>
      <c r="CS6" s="26"/>
      <c r="CT6" s="17"/>
      <c r="CU6" s="36">
        <f t="shared" ref="CU6:CV38" si="0">C6+I6+O6+U6+AA6+AG6+AM6+AS6+AY6+BE6+BK6+BQ6+BW6+CC6+CI6+CO6</f>
        <v>5333</v>
      </c>
      <c r="CV6" s="40">
        <f t="shared" si="0"/>
        <v>5577</v>
      </c>
      <c r="CW6" s="1">
        <f>CU6+CV6</f>
        <v>10910</v>
      </c>
      <c r="CX6" s="25"/>
      <c r="CY6" s="26"/>
    </row>
    <row r="7" spans="1:103" x14ac:dyDescent="0.25">
      <c r="A7" s="11">
        <v>28491</v>
      </c>
      <c r="B7" s="18"/>
      <c r="C7" s="36">
        <v>662</v>
      </c>
      <c r="D7" s="40">
        <v>705</v>
      </c>
      <c r="E7" s="1">
        <f t="shared" ref="E7:E44" si="1">C7+D7</f>
        <v>1367</v>
      </c>
      <c r="F7" s="13">
        <f>E7-E6</f>
        <v>8</v>
      </c>
      <c r="G7" s="27">
        <f>((E7-E6)/E6)*100</f>
        <v>0.58866813833701248</v>
      </c>
      <c r="H7" s="18"/>
      <c r="I7" s="36">
        <v>432</v>
      </c>
      <c r="J7" s="40">
        <v>426</v>
      </c>
      <c r="K7" s="1">
        <f t="shared" ref="K7:K44" si="2">I7+J7</f>
        <v>858</v>
      </c>
      <c r="L7" s="13">
        <f>K7-K6</f>
        <v>-10</v>
      </c>
      <c r="M7" s="27">
        <f>((K7-K6)/K6)*100</f>
        <v>-1.1520737327188941</v>
      </c>
      <c r="N7" s="18"/>
      <c r="O7" s="36">
        <v>290</v>
      </c>
      <c r="P7" s="40">
        <v>325</v>
      </c>
      <c r="Q7" s="1">
        <f t="shared" ref="Q7:Q44" si="3">O7+P7</f>
        <v>615</v>
      </c>
      <c r="R7" s="13">
        <f>Q7-Q6</f>
        <v>13</v>
      </c>
      <c r="S7" s="27">
        <f>((Q7-Q6)/Q6)*100</f>
        <v>2.1594684385382057</v>
      </c>
      <c r="T7" s="18"/>
      <c r="U7" s="36">
        <v>143</v>
      </c>
      <c r="V7" s="40">
        <v>174</v>
      </c>
      <c r="W7" s="1">
        <f t="shared" ref="W7:W44" si="4">U7+V7</f>
        <v>317</v>
      </c>
      <c r="X7" s="13">
        <f>W7-W6</f>
        <v>0</v>
      </c>
      <c r="Y7" s="27">
        <f>((W7-W6)/W6)*100</f>
        <v>0</v>
      </c>
      <c r="Z7" s="18"/>
      <c r="AA7" s="36">
        <v>151</v>
      </c>
      <c r="AB7" s="40">
        <v>165</v>
      </c>
      <c r="AC7" s="1">
        <f t="shared" ref="AC7:AC44" si="5">AA7+AB7</f>
        <v>316</v>
      </c>
      <c r="AD7" s="13">
        <f>AC7-AC6</f>
        <v>-10</v>
      </c>
      <c r="AE7" s="27">
        <f>((AC7-AC6)/AC6)*100</f>
        <v>-3.0674846625766872</v>
      </c>
      <c r="AF7" s="18"/>
      <c r="AG7" s="36">
        <v>408</v>
      </c>
      <c r="AH7" s="40">
        <v>424</v>
      </c>
      <c r="AI7" s="1">
        <f t="shared" ref="AI7:AI38" si="6">AG7+AH7</f>
        <v>832</v>
      </c>
      <c r="AJ7" s="13">
        <f>AI7-AI6</f>
        <v>-12</v>
      </c>
      <c r="AK7" s="27">
        <f>((AI7-AI6)/AI6)*100</f>
        <v>-1.4218009478672986</v>
      </c>
      <c r="AL7" s="18"/>
      <c r="AM7" s="36">
        <v>333</v>
      </c>
      <c r="AN7" s="40">
        <v>363</v>
      </c>
      <c r="AO7" s="1">
        <f t="shared" ref="AO7:AO44" si="7">AM7+AN7</f>
        <v>696</v>
      </c>
      <c r="AP7" s="13">
        <f>AO7-AO6</f>
        <v>7</v>
      </c>
      <c r="AQ7" s="27">
        <f>((AO7-AO6)/AO6)*100</f>
        <v>1.0159651669085632</v>
      </c>
      <c r="AR7" s="18"/>
      <c r="AS7" s="36">
        <v>885</v>
      </c>
      <c r="AT7" s="40">
        <v>941</v>
      </c>
      <c r="AU7" s="1">
        <f t="shared" ref="AU7:AU44" si="8">AS7+AT7</f>
        <v>1826</v>
      </c>
      <c r="AV7" s="13">
        <f>AU7-AU6</f>
        <v>8</v>
      </c>
      <c r="AW7" s="27">
        <f>((AU7-AU6)/AU6)*100</f>
        <v>0.44004400440044</v>
      </c>
      <c r="AX7" s="18"/>
      <c r="AY7" s="36">
        <v>265</v>
      </c>
      <c r="AZ7" s="40">
        <v>256</v>
      </c>
      <c r="BA7" s="1">
        <f t="shared" ref="BA7:BA44" si="9">AY7+AZ7</f>
        <v>521</v>
      </c>
      <c r="BB7" s="13">
        <f>BA7-BA6</f>
        <v>-9</v>
      </c>
      <c r="BC7" s="27">
        <f>((BA7-BA6)/BA6)*100</f>
        <v>-1.6981132075471699</v>
      </c>
      <c r="BD7" s="18"/>
      <c r="BE7" s="36">
        <v>254</v>
      </c>
      <c r="BF7" s="40">
        <v>274</v>
      </c>
      <c r="BG7" s="1">
        <f t="shared" ref="BG7:BG44" si="10">BE7+BF7</f>
        <v>528</v>
      </c>
      <c r="BH7" s="13">
        <f>BG7-BG6</f>
        <v>3</v>
      </c>
      <c r="BI7" s="27">
        <f>((BG7-BG6)/BG6)*100</f>
        <v>0.5714285714285714</v>
      </c>
      <c r="BJ7" s="18"/>
      <c r="BK7" s="36">
        <v>210</v>
      </c>
      <c r="BL7" s="40">
        <v>214</v>
      </c>
      <c r="BM7" s="1">
        <f t="shared" ref="BM7:BM44" si="11">BK7+BL7</f>
        <v>424</v>
      </c>
      <c r="BN7" s="13">
        <f>BM7-BM6</f>
        <v>3</v>
      </c>
      <c r="BO7" s="27">
        <f>((BM7-BM6)/BM6)*100</f>
        <v>0.71258907363420432</v>
      </c>
      <c r="BP7" s="18"/>
      <c r="BQ7" s="36">
        <v>295</v>
      </c>
      <c r="BR7" s="40">
        <v>295</v>
      </c>
      <c r="BS7" s="1">
        <f t="shared" ref="BS7:BS44" si="12">BQ7+BR7</f>
        <v>590</v>
      </c>
      <c r="BT7" s="13">
        <f>BS7-BS6</f>
        <v>-2</v>
      </c>
      <c r="BU7" s="27">
        <f>((BS7-BS6)/BS6)*100</f>
        <v>-0.33783783783783783</v>
      </c>
      <c r="BV7" s="18"/>
      <c r="BW7" s="36">
        <v>197</v>
      </c>
      <c r="BX7" s="40">
        <v>211</v>
      </c>
      <c r="BY7" s="1">
        <f t="shared" ref="BY7:BY44" si="13">BW7+BX7</f>
        <v>408</v>
      </c>
      <c r="BZ7" s="13">
        <f>BY7-BY6</f>
        <v>9</v>
      </c>
      <c r="CA7" s="27">
        <f>((BY7-BY6)/BY6)*100</f>
        <v>2.2556390977443606</v>
      </c>
      <c r="CB7" s="18"/>
      <c r="CC7" s="36">
        <v>331</v>
      </c>
      <c r="CD7" s="40">
        <v>330</v>
      </c>
      <c r="CE7" s="1">
        <f t="shared" ref="CE7:CE44" si="14">CC7+CD7</f>
        <v>661</v>
      </c>
      <c r="CF7" s="13">
        <f>CE7-CE6</f>
        <v>11</v>
      </c>
      <c r="CG7" s="27">
        <f>((CE7-CE6)/CE6)*100</f>
        <v>1.6923076923076923</v>
      </c>
      <c r="CH7" s="18"/>
      <c r="CI7" s="36">
        <v>109</v>
      </c>
      <c r="CJ7" s="40">
        <v>108</v>
      </c>
      <c r="CK7" s="1">
        <f t="shared" ref="CK7:CK44" si="15">CI7+CJ7</f>
        <v>217</v>
      </c>
      <c r="CL7" s="13">
        <f>CK7-CK6</f>
        <v>0</v>
      </c>
      <c r="CM7" s="27">
        <f>((CK7-CK6)/CK6)*100</f>
        <v>0</v>
      </c>
      <c r="CN7" s="18"/>
      <c r="CO7" s="36">
        <v>392</v>
      </c>
      <c r="CP7" s="40">
        <v>391</v>
      </c>
      <c r="CQ7" s="1">
        <f t="shared" ref="CQ7:CQ44" si="16">CO7+CP7</f>
        <v>783</v>
      </c>
      <c r="CR7" s="13">
        <f>CQ7-CQ6</f>
        <v>30</v>
      </c>
      <c r="CS7" s="27">
        <f>((CQ7-CQ6)/CQ6)*100</f>
        <v>3.9840637450199203</v>
      </c>
      <c r="CT7" s="18"/>
      <c r="CU7" s="36">
        <f t="shared" si="0"/>
        <v>5357</v>
      </c>
      <c r="CV7" s="40">
        <f t="shared" si="0"/>
        <v>5602</v>
      </c>
      <c r="CW7" s="1">
        <f t="shared" ref="CW7:CW44" si="17">CU7+CV7</f>
        <v>10959</v>
      </c>
      <c r="CX7" s="13">
        <f>CW7-CW6</f>
        <v>49</v>
      </c>
      <c r="CY7" s="27">
        <f>((CW7-CW6)/CW6)*100</f>
        <v>0.44912923923006415</v>
      </c>
    </row>
    <row r="8" spans="1:103" x14ac:dyDescent="0.25">
      <c r="A8" s="11">
        <v>28856</v>
      </c>
      <c r="B8" s="17"/>
      <c r="C8" s="36">
        <v>655</v>
      </c>
      <c r="D8" s="40">
        <v>698</v>
      </c>
      <c r="E8" s="1">
        <f t="shared" si="1"/>
        <v>1353</v>
      </c>
      <c r="F8" s="13">
        <f t="shared" ref="F8:F42" si="18">E8-E7</f>
        <v>-14</v>
      </c>
      <c r="G8" s="27">
        <f t="shared" ref="G8:G42" si="19">((E8-E7)/E7)*100</f>
        <v>-1.0241404535479151</v>
      </c>
      <c r="H8" s="17"/>
      <c r="I8" s="36">
        <v>417</v>
      </c>
      <c r="J8" s="40">
        <v>428</v>
      </c>
      <c r="K8" s="1">
        <f t="shared" si="2"/>
        <v>845</v>
      </c>
      <c r="L8" s="13">
        <f t="shared" ref="L8:L42" si="20">K8-K7</f>
        <v>-13</v>
      </c>
      <c r="M8" s="27">
        <f t="shared" ref="M8:M42" si="21">((K8-K7)/K7)*100</f>
        <v>-1.5151515151515151</v>
      </c>
      <c r="N8" s="17"/>
      <c r="O8" s="36">
        <v>299</v>
      </c>
      <c r="P8" s="40">
        <v>320</v>
      </c>
      <c r="Q8" s="1">
        <f t="shared" si="3"/>
        <v>619</v>
      </c>
      <c r="R8" s="13">
        <f t="shared" ref="R8:R42" si="22">Q8-Q7</f>
        <v>4</v>
      </c>
      <c r="S8" s="27">
        <f t="shared" ref="S8:S42" si="23">((Q8-Q7)/Q7)*100</f>
        <v>0.65040650406504064</v>
      </c>
      <c r="T8" s="17"/>
      <c r="U8" s="36">
        <v>134</v>
      </c>
      <c r="V8" s="40">
        <v>174</v>
      </c>
      <c r="W8" s="1">
        <f t="shared" si="4"/>
        <v>308</v>
      </c>
      <c r="X8" s="13">
        <f t="shared" ref="X8:X42" si="24">W8-W7</f>
        <v>-9</v>
      </c>
      <c r="Y8" s="27">
        <f t="shared" ref="Y8:Y42" si="25">((W8-W7)/W7)*100</f>
        <v>-2.8391167192429023</v>
      </c>
      <c r="Z8" s="17"/>
      <c r="AA8" s="36">
        <v>144</v>
      </c>
      <c r="AB8" s="40">
        <v>166</v>
      </c>
      <c r="AC8" s="1">
        <f t="shared" si="5"/>
        <v>310</v>
      </c>
      <c r="AD8" s="13">
        <f t="shared" ref="AD8:AD42" si="26">AC8-AC7</f>
        <v>-6</v>
      </c>
      <c r="AE8" s="27">
        <f t="shared" ref="AE8:AE42" si="27">((AC8-AC7)/AC7)*100</f>
        <v>-1.89873417721519</v>
      </c>
      <c r="AF8" s="17"/>
      <c r="AG8" s="36">
        <v>403</v>
      </c>
      <c r="AH8" s="40">
        <v>424</v>
      </c>
      <c r="AI8" s="1">
        <f t="shared" si="6"/>
        <v>827</v>
      </c>
      <c r="AJ8" s="13">
        <f t="shared" ref="AJ8:AJ42" si="28">AI8-AI7</f>
        <v>-5</v>
      </c>
      <c r="AK8" s="27">
        <f t="shared" ref="AK8:AK42" si="29">((AI8-AI7)/AI7)*100</f>
        <v>-0.60096153846153855</v>
      </c>
      <c r="AL8" s="17"/>
      <c r="AM8" s="36">
        <v>328</v>
      </c>
      <c r="AN8" s="40">
        <v>359</v>
      </c>
      <c r="AO8" s="1">
        <f t="shared" si="7"/>
        <v>687</v>
      </c>
      <c r="AP8" s="13">
        <f t="shared" ref="AP8:AP42" si="30">AO8-AO7</f>
        <v>-9</v>
      </c>
      <c r="AQ8" s="27">
        <f t="shared" ref="AQ8:AQ42" si="31">((AO8-AO7)/AO7)*100</f>
        <v>-1.2931034482758621</v>
      </c>
      <c r="AR8" s="17"/>
      <c r="AS8" s="36">
        <v>896</v>
      </c>
      <c r="AT8" s="40">
        <v>949</v>
      </c>
      <c r="AU8" s="1">
        <f t="shared" si="8"/>
        <v>1845</v>
      </c>
      <c r="AV8" s="13">
        <f t="shared" ref="AV8:AV42" si="32">AU8-AU7</f>
        <v>19</v>
      </c>
      <c r="AW8" s="27">
        <f t="shared" ref="AW8:AW42" si="33">((AU8-AU7)/AU7)*100</f>
        <v>1.04052573932092</v>
      </c>
      <c r="AX8" s="17"/>
      <c r="AY8" s="36">
        <v>272</v>
      </c>
      <c r="AZ8" s="40">
        <v>261</v>
      </c>
      <c r="BA8" s="1">
        <f t="shared" si="9"/>
        <v>533</v>
      </c>
      <c r="BB8" s="13">
        <f t="shared" ref="BB8:BB42" si="34">BA8-BA7</f>
        <v>12</v>
      </c>
      <c r="BC8" s="27">
        <f t="shared" ref="BC8:BC42" si="35">((BA8-BA7)/BA7)*100</f>
        <v>2.3032629558541267</v>
      </c>
      <c r="BD8" s="17"/>
      <c r="BE8" s="36">
        <v>251</v>
      </c>
      <c r="BF8" s="40">
        <v>280</v>
      </c>
      <c r="BG8" s="1">
        <f t="shared" si="10"/>
        <v>531</v>
      </c>
      <c r="BH8" s="13">
        <f t="shared" ref="BH8:BH42" si="36">BG8-BG7</f>
        <v>3</v>
      </c>
      <c r="BI8" s="27">
        <f t="shared" ref="BI8:BI42" si="37">((BG8-BG7)/BG7)*100</f>
        <v>0.56818181818181823</v>
      </c>
      <c r="BJ8" s="17"/>
      <c r="BK8" s="36">
        <v>212</v>
      </c>
      <c r="BL8" s="40">
        <v>208</v>
      </c>
      <c r="BM8" s="1">
        <f t="shared" si="11"/>
        <v>420</v>
      </c>
      <c r="BN8" s="13">
        <f t="shared" ref="BN8:BN42" si="38">BM8-BM7</f>
        <v>-4</v>
      </c>
      <c r="BO8" s="27">
        <f t="shared" ref="BO8:BO42" si="39">((BM8-BM7)/BM7)*100</f>
        <v>-0.94339622641509435</v>
      </c>
      <c r="BP8" s="17"/>
      <c r="BQ8" s="36">
        <v>300</v>
      </c>
      <c r="BR8" s="40">
        <v>307</v>
      </c>
      <c r="BS8" s="1">
        <f t="shared" si="12"/>
        <v>607</v>
      </c>
      <c r="BT8" s="13">
        <f t="shared" ref="BT8:BT42" si="40">BS8-BS7</f>
        <v>17</v>
      </c>
      <c r="BU8" s="27">
        <f t="shared" ref="BU8:BU42" si="41">((BS8-BS7)/BS7)*100</f>
        <v>2.8813559322033897</v>
      </c>
      <c r="BV8" s="17"/>
      <c r="BW8" s="36">
        <v>198</v>
      </c>
      <c r="BX8" s="40">
        <v>207</v>
      </c>
      <c r="BY8" s="1">
        <f t="shared" si="13"/>
        <v>405</v>
      </c>
      <c r="BZ8" s="13">
        <f t="shared" ref="BZ8:BZ36" si="42">BY8-BY7</f>
        <v>-3</v>
      </c>
      <c r="CA8" s="27">
        <f t="shared" ref="CA8:CA36" si="43">((BY8-BY7)/BY7)*100</f>
        <v>-0.73529411764705876</v>
      </c>
      <c r="CB8" s="17"/>
      <c r="CC8" s="36">
        <v>334</v>
      </c>
      <c r="CD8" s="40">
        <v>324</v>
      </c>
      <c r="CE8" s="1">
        <f t="shared" si="14"/>
        <v>658</v>
      </c>
      <c r="CF8" s="13">
        <f t="shared" ref="CF8:CF42" si="44">CE8-CE7</f>
        <v>-3</v>
      </c>
      <c r="CG8" s="27">
        <f t="shared" ref="CG8:CG42" si="45">((CE8-CE7)/CE7)*100</f>
        <v>-0.45385779122541603</v>
      </c>
      <c r="CH8" s="17"/>
      <c r="CI8" s="36">
        <v>115</v>
      </c>
      <c r="CJ8" s="40">
        <v>111</v>
      </c>
      <c r="CK8" s="1">
        <f t="shared" si="15"/>
        <v>226</v>
      </c>
      <c r="CL8" s="13">
        <f t="shared" ref="CL8:CL42" si="46">CK8-CK7</f>
        <v>9</v>
      </c>
      <c r="CM8" s="27">
        <f t="shared" ref="CM8:CM42" si="47">((CK8-CK7)/CK7)*100</f>
        <v>4.1474654377880187</v>
      </c>
      <c r="CN8" s="17"/>
      <c r="CO8" s="36">
        <v>405</v>
      </c>
      <c r="CP8" s="40">
        <v>403</v>
      </c>
      <c r="CQ8" s="1">
        <f t="shared" si="16"/>
        <v>808</v>
      </c>
      <c r="CR8" s="13">
        <f t="shared" ref="CR8:CR42" si="48">CQ8-CQ7</f>
        <v>25</v>
      </c>
      <c r="CS8" s="27">
        <f t="shared" ref="CS8:CS42" si="49">((CQ8-CQ7)/CQ7)*100</f>
        <v>3.1928480204342273</v>
      </c>
      <c r="CT8" s="17"/>
      <c r="CU8" s="36">
        <f t="shared" si="0"/>
        <v>5363</v>
      </c>
      <c r="CV8" s="40">
        <f t="shared" si="0"/>
        <v>5619</v>
      </c>
      <c r="CW8" s="1">
        <f t="shared" si="17"/>
        <v>10982</v>
      </c>
      <c r="CX8" s="13">
        <f t="shared" ref="CX8:CX42" si="50">CW8-CW7</f>
        <v>23</v>
      </c>
      <c r="CY8" s="27">
        <f t="shared" ref="CY8:CY42" si="51">((CW8-CW7)/CW7)*100</f>
        <v>0.20987316360981839</v>
      </c>
    </row>
    <row r="9" spans="1:103" x14ac:dyDescent="0.25">
      <c r="A9" s="11">
        <v>29221</v>
      </c>
      <c r="B9" s="18"/>
      <c r="C9" s="36">
        <v>697</v>
      </c>
      <c r="D9" s="40">
        <v>744</v>
      </c>
      <c r="E9" s="1">
        <f t="shared" si="1"/>
        <v>1441</v>
      </c>
      <c r="F9" s="13">
        <f t="shared" si="18"/>
        <v>88</v>
      </c>
      <c r="G9" s="27">
        <f t="shared" si="19"/>
        <v>6.5040650406504072</v>
      </c>
      <c r="H9" s="18"/>
      <c r="I9" s="36">
        <v>416</v>
      </c>
      <c r="J9" s="40">
        <v>427</v>
      </c>
      <c r="K9" s="1">
        <f t="shared" si="2"/>
        <v>843</v>
      </c>
      <c r="L9" s="13">
        <f t="shared" si="20"/>
        <v>-2</v>
      </c>
      <c r="M9" s="27">
        <f t="shared" si="21"/>
        <v>-0.23668639053254439</v>
      </c>
      <c r="N9" s="18"/>
      <c r="O9" s="36">
        <v>298</v>
      </c>
      <c r="P9" s="40">
        <v>319</v>
      </c>
      <c r="Q9" s="1">
        <f t="shared" si="3"/>
        <v>617</v>
      </c>
      <c r="R9" s="13">
        <f t="shared" si="22"/>
        <v>-2</v>
      </c>
      <c r="S9" s="27">
        <f t="shared" si="23"/>
        <v>-0.32310177705977383</v>
      </c>
      <c r="T9" s="18"/>
      <c r="U9" s="36">
        <v>143</v>
      </c>
      <c r="V9" s="40">
        <v>184</v>
      </c>
      <c r="W9" s="1">
        <f t="shared" si="4"/>
        <v>327</v>
      </c>
      <c r="X9" s="13">
        <f t="shared" si="24"/>
        <v>19</v>
      </c>
      <c r="Y9" s="27">
        <f t="shared" si="25"/>
        <v>6.1688311688311686</v>
      </c>
      <c r="Z9" s="18"/>
      <c r="AA9" s="36">
        <v>141</v>
      </c>
      <c r="AB9" s="40">
        <v>166</v>
      </c>
      <c r="AC9" s="1">
        <f t="shared" si="5"/>
        <v>307</v>
      </c>
      <c r="AD9" s="13">
        <f t="shared" si="26"/>
        <v>-3</v>
      </c>
      <c r="AE9" s="27">
        <f t="shared" si="27"/>
        <v>-0.967741935483871</v>
      </c>
      <c r="AF9" s="18"/>
      <c r="AG9" s="36">
        <v>417</v>
      </c>
      <c r="AH9" s="40">
        <v>435</v>
      </c>
      <c r="AI9" s="1">
        <f t="shared" si="6"/>
        <v>852</v>
      </c>
      <c r="AJ9" s="13">
        <f t="shared" si="28"/>
        <v>25</v>
      </c>
      <c r="AK9" s="27">
        <f t="shared" si="29"/>
        <v>3.0229746070133015</v>
      </c>
      <c r="AL9" s="18"/>
      <c r="AM9" s="36">
        <v>332</v>
      </c>
      <c r="AN9" s="40">
        <v>360</v>
      </c>
      <c r="AO9" s="1">
        <f t="shared" si="7"/>
        <v>692</v>
      </c>
      <c r="AP9" s="13">
        <f t="shared" si="30"/>
        <v>5</v>
      </c>
      <c r="AQ9" s="27">
        <f t="shared" si="31"/>
        <v>0.72780203784570596</v>
      </c>
      <c r="AR9" s="18"/>
      <c r="AS9" s="36">
        <v>894</v>
      </c>
      <c r="AT9" s="40">
        <v>924</v>
      </c>
      <c r="AU9" s="1">
        <f t="shared" si="8"/>
        <v>1818</v>
      </c>
      <c r="AV9" s="13">
        <f t="shared" si="32"/>
        <v>-27</v>
      </c>
      <c r="AW9" s="27">
        <f t="shared" si="33"/>
        <v>-1.4634146341463417</v>
      </c>
      <c r="AX9" s="18"/>
      <c r="AY9" s="36">
        <v>272</v>
      </c>
      <c r="AZ9" s="40">
        <v>270</v>
      </c>
      <c r="BA9" s="1">
        <f t="shared" si="9"/>
        <v>542</v>
      </c>
      <c r="BB9" s="13">
        <f t="shared" si="34"/>
        <v>9</v>
      </c>
      <c r="BC9" s="27">
        <f t="shared" si="35"/>
        <v>1.6885553470919326</v>
      </c>
      <c r="BD9" s="18"/>
      <c r="BE9" s="36">
        <v>268</v>
      </c>
      <c r="BF9" s="40">
        <v>289</v>
      </c>
      <c r="BG9" s="1">
        <f t="shared" si="10"/>
        <v>557</v>
      </c>
      <c r="BH9" s="13">
        <f t="shared" si="36"/>
        <v>26</v>
      </c>
      <c r="BI9" s="27">
        <f t="shared" si="37"/>
        <v>4.8964218455743875</v>
      </c>
      <c r="BJ9" s="18"/>
      <c r="BK9" s="36">
        <v>223</v>
      </c>
      <c r="BL9" s="40">
        <v>214</v>
      </c>
      <c r="BM9" s="1">
        <f t="shared" si="11"/>
        <v>437</v>
      </c>
      <c r="BN9" s="13">
        <f t="shared" si="38"/>
        <v>17</v>
      </c>
      <c r="BO9" s="27">
        <f t="shared" si="39"/>
        <v>4.0476190476190474</v>
      </c>
      <c r="BP9" s="18"/>
      <c r="BQ9" s="36">
        <v>311</v>
      </c>
      <c r="BR9" s="40">
        <v>312</v>
      </c>
      <c r="BS9" s="1">
        <f t="shared" si="12"/>
        <v>623</v>
      </c>
      <c r="BT9" s="13">
        <f t="shared" si="40"/>
        <v>16</v>
      </c>
      <c r="BU9" s="27">
        <f t="shared" si="41"/>
        <v>2.6359143327841847</v>
      </c>
      <c r="BV9" s="18"/>
      <c r="BW9" s="36">
        <v>192</v>
      </c>
      <c r="BX9" s="40">
        <v>205</v>
      </c>
      <c r="BY9" s="1">
        <f t="shared" si="13"/>
        <v>397</v>
      </c>
      <c r="BZ9" s="13">
        <f t="shared" si="42"/>
        <v>-8</v>
      </c>
      <c r="CA9" s="27">
        <f t="shared" si="43"/>
        <v>-1.9753086419753085</v>
      </c>
      <c r="CB9" s="18"/>
      <c r="CC9" s="36">
        <v>322</v>
      </c>
      <c r="CD9" s="40">
        <v>315</v>
      </c>
      <c r="CE9" s="1">
        <f t="shared" si="14"/>
        <v>637</v>
      </c>
      <c r="CF9" s="13">
        <f t="shared" si="44"/>
        <v>-21</v>
      </c>
      <c r="CG9" s="27">
        <f t="shared" si="45"/>
        <v>-3.1914893617021276</v>
      </c>
      <c r="CH9" s="18"/>
      <c r="CI9" s="36">
        <v>122</v>
      </c>
      <c r="CJ9" s="40">
        <v>116</v>
      </c>
      <c r="CK9" s="1">
        <f t="shared" si="15"/>
        <v>238</v>
      </c>
      <c r="CL9" s="13">
        <f t="shared" si="46"/>
        <v>12</v>
      </c>
      <c r="CM9" s="27">
        <f t="shared" si="47"/>
        <v>5.3097345132743365</v>
      </c>
      <c r="CN9" s="18"/>
      <c r="CO9" s="36">
        <v>411</v>
      </c>
      <c r="CP9" s="40">
        <v>423</v>
      </c>
      <c r="CQ9" s="1">
        <f t="shared" si="16"/>
        <v>834</v>
      </c>
      <c r="CR9" s="13">
        <f t="shared" si="48"/>
        <v>26</v>
      </c>
      <c r="CS9" s="27">
        <f t="shared" si="49"/>
        <v>3.217821782178218</v>
      </c>
      <c r="CT9" s="18"/>
      <c r="CU9" s="36">
        <f t="shared" si="0"/>
        <v>5459</v>
      </c>
      <c r="CV9" s="40">
        <f t="shared" si="0"/>
        <v>5703</v>
      </c>
      <c r="CW9" s="1">
        <f t="shared" si="17"/>
        <v>11162</v>
      </c>
      <c r="CX9" s="13">
        <f t="shared" si="50"/>
        <v>180</v>
      </c>
      <c r="CY9" s="27">
        <f t="shared" si="51"/>
        <v>1.6390457111637224</v>
      </c>
    </row>
    <row r="10" spans="1:103" x14ac:dyDescent="0.25">
      <c r="A10" s="11">
        <v>29587</v>
      </c>
      <c r="B10" s="17"/>
      <c r="C10" s="36">
        <v>714</v>
      </c>
      <c r="D10" s="40">
        <v>760</v>
      </c>
      <c r="E10" s="1">
        <f t="shared" si="1"/>
        <v>1474</v>
      </c>
      <c r="F10" s="13">
        <f t="shared" si="18"/>
        <v>33</v>
      </c>
      <c r="G10" s="27">
        <f t="shared" si="19"/>
        <v>2.2900763358778624</v>
      </c>
      <c r="H10" s="17"/>
      <c r="I10" s="36">
        <v>413</v>
      </c>
      <c r="J10" s="40">
        <v>442</v>
      </c>
      <c r="K10" s="1">
        <f t="shared" si="2"/>
        <v>855</v>
      </c>
      <c r="L10" s="13">
        <f t="shared" si="20"/>
        <v>12</v>
      </c>
      <c r="M10" s="27">
        <f t="shared" si="21"/>
        <v>1.4234875444839856</v>
      </c>
      <c r="N10" s="17"/>
      <c r="O10" s="36">
        <v>288</v>
      </c>
      <c r="P10" s="40">
        <v>318</v>
      </c>
      <c r="Q10" s="1">
        <f t="shared" si="3"/>
        <v>606</v>
      </c>
      <c r="R10" s="13">
        <f t="shared" si="22"/>
        <v>-11</v>
      </c>
      <c r="S10" s="27">
        <f t="shared" si="23"/>
        <v>-1.7828200972447326</v>
      </c>
      <c r="T10" s="17"/>
      <c r="U10" s="36">
        <v>141</v>
      </c>
      <c r="V10" s="40">
        <v>183</v>
      </c>
      <c r="W10" s="1">
        <f t="shared" si="4"/>
        <v>324</v>
      </c>
      <c r="X10" s="13">
        <f t="shared" si="24"/>
        <v>-3</v>
      </c>
      <c r="Y10" s="27">
        <f t="shared" si="25"/>
        <v>-0.91743119266055051</v>
      </c>
      <c r="Z10" s="17"/>
      <c r="AA10" s="36">
        <v>140</v>
      </c>
      <c r="AB10" s="40">
        <v>172</v>
      </c>
      <c r="AC10" s="1">
        <f t="shared" si="5"/>
        <v>312</v>
      </c>
      <c r="AD10" s="13">
        <f t="shared" si="26"/>
        <v>5</v>
      </c>
      <c r="AE10" s="27">
        <f t="shared" si="27"/>
        <v>1.6286644951140066</v>
      </c>
      <c r="AF10" s="17"/>
      <c r="AG10" s="36">
        <v>412</v>
      </c>
      <c r="AH10" s="40">
        <v>428</v>
      </c>
      <c r="AI10" s="1">
        <f t="shared" si="6"/>
        <v>840</v>
      </c>
      <c r="AJ10" s="13">
        <f t="shared" si="28"/>
        <v>-12</v>
      </c>
      <c r="AK10" s="27">
        <f t="shared" si="29"/>
        <v>-1.4084507042253522</v>
      </c>
      <c r="AL10" s="17"/>
      <c r="AM10" s="36">
        <v>328</v>
      </c>
      <c r="AN10" s="40">
        <v>358</v>
      </c>
      <c r="AO10" s="1">
        <f t="shared" si="7"/>
        <v>686</v>
      </c>
      <c r="AP10" s="13">
        <f t="shared" si="30"/>
        <v>-6</v>
      </c>
      <c r="AQ10" s="27">
        <f t="shared" si="31"/>
        <v>-0.86705202312138718</v>
      </c>
      <c r="AR10" s="17"/>
      <c r="AS10" s="36">
        <v>898</v>
      </c>
      <c r="AT10" s="40">
        <v>947</v>
      </c>
      <c r="AU10" s="1">
        <f t="shared" si="8"/>
        <v>1845</v>
      </c>
      <c r="AV10" s="13">
        <f t="shared" si="32"/>
        <v>27</v>
      </c>
      <c r="AW10" s="27">
        <f t="shared" si="33"/>
        <v>1.4851485148514851</v>
      </c>
      <c r="AX10" s="17"/>
      <c r="AY10" s="36">
        <v>263</v>
      </c>
      <c r="AZ10" s="40">
        <v>264</v>
      </c>
      <c r="BA10" s="1">
        <f t="shared" si="9"/>
        <v>527</v>
      </c>
      <c r="BB10" s="13">
        <f t="shared" si="34"/>
        <v>-15</v>
      </c>
      <c r="BC10" s="27">
        <f t="shared" si="35"/>
        <v>-2.7675276752767526</v>
      </c>
      <c r="BD10" s="17"/>
      <c r="BE10" s="36">
        <v>278</v>
      </c>
      <c r="BF10" s="40">
        <v>305</v>
      </c>
      <c r="BG10" s="1">
        <f t="shared" si="10"/>
        <v>583</v>
      </c>
      <c r="BH10" s="13">
        <f t="shared" si="36"/>
        <v>26</v>
      </c>
      <c r="BI10" s="27">
        <f t="shared" si="37"/>
        <v>4.6678635547576297</v>
      </c>
      <c r="BJ10" s="17"/>
      <c r="BK10" s="36">
        <v>233</v>
      </c>
      <c r="BL10" s="40">
        <v>220</v>
      </c>
      <c r="BM10" s="1">
        <f t="shared" si="11"/>
        <v>453</v>
      </c>
      <c r="BN10" s="13">
        <f t="shared" si="38"/>
        <v>16</v>
      </c>
      <c r="BO10" s="27">
        <f t="shared" si="39"/>
        <v>3.6613272311212817</v>
      </c>
      <c r="BP10" s="17"/>
      <c r="BQ10" s="36">
        <v>316</v>
      </c>
      <c r="BR10" s="40">
        <v>318</v>
      </c>
      <c r="BS10" s="1">
        <f t="shared" si="12"/>
        <v>634</v>
      </c>
      <c r="BT10" s="13">
        <f t="shared" si="40"/>
        <v>11</v>
      </c>
      <c r="BU10" s="27">
        <f t="shared" si="41"/>
        <v>1.7656500802568218</v>
      </c>
      <c r="BV10" s="17"/>
      <c r="BW10" s="36">
        <v>199</v>
      </c>
      <c r="BX10" s="40">
        <v>218</v>
      </c>
      <c r="BY10" s="1">
        <f t="shared" si="13"/>
        <v>417</v>
      </c>
      <c r="BZ10" s="13">
        <f t="shared" si="42"/>
        <v>20</v>
      </c>
      <c r="CA10" s="27">
        <f t="shared" si="43"/>
        <v>5.037783375314862</v>
      </c>
      <c r="CB10" s="17"/>
      <c r="CC10" s="36">
        <v>322</v>
      </c>
      <c r="CD10" s="40">
        <v>315</v>
      </c>
      <c r="CE10" s="1">
        <f t="shared" si="14"/>
        <v>637</v>
      </c>
      <c r="CF10" s="13">
        <f t="shared" si="44"/>
        <v>0</v>
      </c>
      <c r="CG10" s="27">
        <f t="shared" si="45"/>
        <v>0</v>
      </c>
      <c r="CH10" s="17"/>
      <c r="CI10" s="36">
        <v>125</v>
      </c>
      <c r="CJ10" s="40">
        <v>112</v>
      </c>
      <c r="CK10" s="1">
        <f t="shared" si="15"/>
        <v>237</v>
      </c>
      <c r="CL10" s="13">
        <f t="shared" si="46"/>
        <v>-1</v>
      </c>
      <c r="CM10" s="27">
        <f t="shared" si="47"/>
        <v>-0.42016806722689076</v>
      </c>
      <c r="CN10" s="17"/>
      <c r="CO10" s="36">
        <v>424</v>
      </c>
      <c r="CP10" s="40">
        <v>422</v>
      </c>
      <c r="CQ10" s="1">
        <f t="shared" si="16"/>
        <v>846</v>
      </c>
      <c r="CR10" s="13">
        <f t="shared" si="48"/>
        <v>12</v>
      </c>
      <c r="CS10" s="27">
        <f t="shared" si="49"/>
        <v>1.4388489208633095</v>
      </c>
      <c r="CT10" s="17"/>
      <c r="CU10" s="36">
        <f t="shared" si="0"/>
        <v>5494</v>
      </c>
      <c r="CV10" s="40">
        <f t="shared" si="0"/>
        <v>5782</v>
      </c>
      <c r="CW10" s="1">
        <f t="shared" si="17"/>
        <v>11276</v>
      </c>
      <c r="CX10" s="13">
        <f t="shared" si="50"/>
        <v>114</v>
      </c>
      <c r="CY10" s="27">
        <f t="shared" si="51"/>
        <v>1.0213223436660097</v>
      </c>
    </row>
    <row r="11" spans="1:103" x14ac:dyDescent="0.25">
      <c r="A11" s="11">
        <v>29952</v>
      </c>
      <c r="B11" s="18"/>
      <c r="C11" s="36">
        <v>765</v>
      </c>
      <c r="D11" s="40">
        <v>809</v>
      </c>
      <c r="E11" s="1">
        <f t="shared" si="1"/>
        <v>1574</v>
      </c>
      <c r="F11" s="13">
        <f t="shared" si="18"/>
        <v>100</v>
      </c>
      <c r="G11" s="27">
        <f t="shared" si="19"/>
        <v>6.7842605156037985</v>
      </c>
      <c r="H11" s="18"/>
      <c r="I11" s="36">
        <v>417</v>
      </c>
      <c r="J11" s="40">
        <v>437</v>
      </c>
      <c r="K11" s="1">
        <f t="shared" si="2"/>
        <v>854</v>
      </c>
      <c r="L11" s="13">
        <f t="shared" si="20"/>
        <v>-1</v>
      </c>
      <c r="M11" s="27">
        <f t="shared" si="21"/>
        <v>-0.11695906432748539</v>
      </c>
      <c r="N11" s="18"/>
      <c r="O11" s="36">
        <v>299</v>
      </c>
      <c r="P11" s="40">
        <v>314</v>
      </c>
      <c r="Q11" s="1">
        <f t="shared" si="3"/>
        <v>613</v>
      </c>
      <c r="R11" s="13">
        <f t="shared" si="22"/>
        <v>7</v>
      </c>
      <c r="S11" s="27">
        <f t="shared" si="23"/>
        <v>1.1551155115511551</v>
      </c>
      <c r="T11" s="18"/>
      <c r="U11" s="36">
        <v>136</v>
      </c>
      <c r="V11" s="40">
        <v>178</v>
      </c>
      <c r="W11" s="1">
        <f t="shared" si="4"/>
        <v>314</v>
      </c>
      <c r="X11" s="13">
        <f t="shared" si="24"/>
        <v>-10</v>
      </c>
      <c r="Y11" s="27">
        <f t="shared" si="25"/>
        <v>-3.0864197530864197</v>
      </c>
      <c r="Z11" s="18"/>
      <c r="AA11" s="36">
        <v>144</v>
      </c>
      <c r="AB11" s="40">
        <v>177</v>
      </c>
      <c r="AC11" s="1">
        <f t="shared" si="5"/>
        <v>321</v>
      </c>
      <c r="AD11" s="13">
        <f t="shared" si="26"/>
        <v>9</v>
      </c>
      <c r="AE11" s="27">
        <f t="shared" si="27"/>
        <v>2.8846153846153846</v>
      </c>
      <c r="AF11" s="18"/>
      <c r="AG11" s="36">
        <v>413</v>
      </c>
      <c r="AH11" s="40">
        <v>411</v>
      </c>
      <c r="AI11" s="1">
        <f t="shared" si="6"/>
        <v>824</v>
      </c>
      <c r="AJ11" s="13">
        <f t="shared" si="28"/>
        <v>-16</v>
      </c>
      <c r="AK11" s="27">
        <f t="shared" si="29"/>
        <v>-1.9047619047619049</v>
      </c>
      <c r="AL11" s="18"/>
      <c r="AM11" s="36">
        <v>335</v>
      </c>
      <c r="AN11" s="40">
        <v>366</v>
      </c>
      <c r="AO11" s="1">
        <f t="shared" si="7"/>
        <v>701</v>
      </c>
      <c r="AP11" s="13">
        <f t="shared" si="30"/>
        <v>15</v>
      </c>
      <c r="AQ11" s="27">
        <f t="shared" si="31"/>
        <v>2.1865889212827989</v>
      </c>
      <c r="AR11" s="18"/>
      <c r="AS11" s="36">
        <v>885</v>
      </c>
      <c r="AT11" s="40">
        <v>959</v>
      </c>
      <c r="AU11" s="1">
        <f t="shared" si="8"/>
        <v>1844</v>
      </c>
      <c r="AV11" s="13">
        <f t="shared" si="32"/>
        <v>-1</v>
      </c>
      <c r="AW11" s="27">
        <f t="shared" si="33"/>
        <v>-5.4200542005420058E-2</v>
      </c>
      <c r="AX11" s="18"/>
      <c r="AY11" s="36">
        <v>269</v>
      </c>
      <c r="AZ11" s="40">
        <v>270</v>
      </c>
      <c r="BA11" s="1">
        <f t="shared" si="9"/>
        <v>539</v>
      </c>
      <c r="BB11" s="13">
        <f t="shared" si="34"/>
        <v>12</v>
      </c>
      <c r="BC11" s="27">
        <f t="shared" si="35"/>
        <v>2.2770398481973433</v>
      </c>
      <c r="BD11" s="18"/>
      <c r="BE11" s="36">
        <v>270</v>
      </c>
      <c r="BF11" s="40">
        <v>295</v>
      </c>
      <c r="BG11" s="1">
        <f t="shared" si="10"/>
        <v>565</v>
      </c>
      <c r="BH11" s="13">
        <f t="shared" si="36"/>
        <v>-18</v>
      </c>
      <c r="BI11" s="27">
        <f t="shared" si="37"/>
        <v>-3.0874785591766725</v>
      </c>
      <c r="BJ11" s="18"/>
      <c r="BK11" s="36">
        <v>214</v>
      </c>
      <c r="BL11" s="40">
        <v>207</v>
      </c>
      <c r="BM11" s="1">
        <f t="shared" si="11"/>
        <v>421</v>
      </c>
      <c r="BN11" s="13">
        <f t="shared" si="38"/>
        <v>-32</v>
      </c>
      <c r="BO11" s="27">
        <f t="shared" si="39"/>
        <v>-7.0640176600441498</v>
      </c>
      <c r="BP11" s="18"/>
      <c r="BQ11" s="36">
        <v>327</v>
      </c>
      <c r="BR11" s="40">
        <v>329</v>
      </c>
      <c r="BS11" s="1">
        <f t="shared" si="12"/>
        <v>656</v>
      </c>
      <c r="BT11" s="13">
        <f t="shared" si="40"/>
        <v>22</v>
      </c>
      <c r="BU11" s="27">
        <f t="shared" si="41"/>
        <v>3.4700315457413247</v>
      </c>
      <c r="BV11" s="18"/>
      <c r="BW11" s="36">
        <v>201</v>
      </c>
      <c r="BX11" s="40">
        <v>207</v>
      </c>
      <c r="BY11" s="1">
        <f t="shared" si="13"/>
        <v>408</v>
      </c>
      <c r="BZ11" s="13">
        <f t="shared" si="42"/>
        <v>-9</v>
      </c>
      <c r="CA11" s="27">
        <f t="shared" si="43"/>
        <v>-2.1582733812949639</v>
      </c>
      <c r="CB11" s="18"/>
      <c r="CC11" s="36">
        <v>312</v>
      </c>
      <c r="CD11" s="40">
        <v>301</v>
      </c>
      <c r="CE11" s="1">
        <f t="shared" si="14"/>
        <v>613</v>
      </c>
      <c r="CF11" s="13">
        <f t="shared" si="44"/>
        <v>-24</v>
      </c>
      <c r="CG11" s="27">
        <f t="shared" si="45"/>
        <v>-3.7676609105180532</v>
      </c>
      <c r="CH11" s="18"/>
      <c r="CI11" s="36">
        <v>123</v>
      </c>
      <c r="CJ11" s="40">
        <v>107</v>
      </c>
      <c r="CK11" s="1">
        <f t="shared" si="15"/>
        <v>230</v>
      </c>
      <c r="CL11" s="13">
        <f t="shared" si="46"/>
        <v>-7</v>
      </c>
      <c r="CM11" s="27">
        <f t="shared" si="47"/>
        <v>-2.9535864978902953</v>
      </c>
      <c r="CN11" s="18"/>
      <c r="CO11" s="36">
        <v>439</v>
      </c>
      <c r="CP11" s="40">
        <v>443</v>
      </c>
      <c r="CQ11" s="1">
        <f t="shared" si="16"/>
        <v>882</v>
      </c>
      <c r="CR11" s="13">
        <f t="shared" si="48"/>
        <v>36</v>
      </c>
      <c r="CS11" s="27">
        <f t="shared" si="49"/>
        <v>4.2553191489361701</v>
      </c>
      <c r="CT11" s="18"/>
      <c r="CU11" s="36">
        <f t="shared" si="0"/>
        <v>5549</v>
      </c>
      <c r="CV11" s="40">
        <f t="shared" si="0"/>
        <v>5810</v>
      </c>
      <c r="CW11" s="1">
        <f t="shared" si="17"/>
        <v>11359</v>
      </c>
      <c r="CX11" s="13">
        <f t="shared" si="50"/>
        <v>83</v>
      </c>
      <c r="CY11" s="27">
        <f t="shared" si="51"/>
        <v>0.73607662291592757</v>
      </c>
    </row>
    <row r="12" spans="1:103" x14ac:dyDescent="0.25">
      <c r="A12" s="11">
        <v>30317</v>
      </c>
      <c r="B12" s="17"/>
      <c r="C12" s="36">
        <v>808</v>
      </c>
      <c r="D12" s="40">
        <v>855</v>
      </c>
      <c r="E12" s="1">
        <f t="shared" si="1"/>
        <v>1663</v>
      </c>
      <c r="F12" s="13">
        <f t="shared" si="18"/>
        <v>89</v>
      </c>
      <c r="G12" s="27">
        <f t="shared" si="19"/>
        <v>5.6543837357052098</v>
      </c>
      <c r="H12" s="17"/>
      <c r="I12" s="36">
        <v>418</v>
      </c>
      <c r="J12" s="40">
        <v>421</v>
      </c>
      <c r="K12" s="1">
        <f t="shared" si="2"/>
        <v>839</v>
      </c>
      <c r="L12" s="13">
        <f t="shared" si="20"/>
        <v>-15</v>
      </c>
      <c r="M12" s="27">
        <f t="shared" si="21"/>
        <v>-1.7564402810304449</v>
      </c>
      <c r="N12" s="17"/>
      <c r="O12" s="36">
        <v>294</v>
      </c>
      <c r="P12" s="40">
        <v>304</v>
      </c>
      <c r="Q12" s="1">
        <f t="shared" si="3"/>
        <v>598</v>
      </c>
      <c r="R12" s="13">
        <f t="shared" si="22"/>
        <v>-15</v>
      </c>
      <c r="S12" s="27">
        <f t="shared" si="23"/>
        <v>-2.4469820554649266</v>
      </c>
      <c r="T12" s="17"/>
      <c r="U12" s="36">
        <v>128</v>
      </c>
      <c r="V12" s="40">
        <v>174</v>
      </c>
      <c r="W12" s="1">
        <f t="shared" si="4"/>
        <v>302</v>
      </c>
      <c r="X12" s="13">
        <f t="shared" si="24"/>
        <v>-12</v>
      </c>
      <c r="Y12" s="27">
        <f t="shared" si="25"/>
        <v>-3.8216560509554141</v>
      </c>
      <c r="Z12" s="17"/>
      <c r="AA12" s="36">
        <v>142</v>
      </c>
      <c r="AB12" s="40">
        <v>171</v>
      </c>
      <c r="AC12" s="1">
        <f t="shared" si="5"/>
        <v>313</v>
      </c>
      <c r="AD12" s="13">
        <f t="shared" si="26"/>
        <v>-8</v>
      </c>
      <c r="AE12" s="27">
        <f t="shared" si="27"/>
        <v>-2.4922118380062304</v>
      </c>
      <c r="AF12" s="17"/>
      <c r="AG12" s="36">
        <v>435</v>
      </c>
      <c r="AH12" s="40">
        <v>428</v>
      </c>
      <c r="AI12" s="1">
        <f t="shared" si="6"/>
        <v>863</v>
      </c>
      <c r="AJ12" s="13">
        <f t="shared" si="28"/>
        <v>39</v>
      </c>
      <c r="AK12" s="27">
        <f t="shared" si="29"/>
        <v>4.733009708737864</v>
      </c>
      <c r="AL12" s="17"/>
      <c r="AM12" s="36">
        <v>342</v>
      </c>
      <c r="AN12" s="40">
        <v>372</v>
      </c>
      <c r="AO12" s="1">
        <f t="shared" si="7"/>
        <v>714</v>
      </c>
      <c r="AP12" s="13">
        <f t="shared" si="30"/>
        <v>13</v>
      </c>
      <c r="AQ12" s="27">
        <f t="shared" si="31"/>
        <v>1.8544935805991443</v>
      </c>
      <c r="AR12" s="17"/>
      <c r="AS12" s="36">
        <v>883</v>
      </c>
      <c r="AT12" s="40">
        <v>941</v>
      </c>
      <c r="AU12" s="1">
        <f t="shared" si="8"/>
        <v>1824</v>
      </c>
      <c r="AV12" s="13">
        <f t="shared" si="32"/>
        <v>-20</v>
      </c>
      <c r="AW12" s="27">
        <f t="shared" si="33"/>
        <v>-1.0845986984815619</v>
      </c>
      <c r="AX12" s="17"/>
      <c r="AY12" s="36">
        <v>271</v>
      </c>
      <c r="AZ12" s="40">
        <v>263</v>
      </c>
      <c r="BA12" s="1">
        <f t="shared" si="9"/>
        <v>534</v>
      </c>
      <c r="BB12" s="13">
        <f t="shared" si="34"/>
        <v>-5</v>
      </c>
      <c r="BC12" s="27">
        <f t="shared" si="35"/>
        <v>-0.927643784786642</v>
      </c>
      <c r="BD12" s="17"/>
      <c r="BE12" s="36">
        <v>275</v>
      </c>
      <c r="BF12" s="40">
        <v>304</v>
      </c>
      <c r="BG12" s="1">
        <f t="shared" si="10"/>
        <v>579</v>
      </c>
      <c r="BH12" s="13">
        <f t="shared" si="36"/>
        <v>14</v>
      </c>
      <c r="BI12" s="27">
        <f t="shared" si="37"/>
        <v>2.4778761061946901</v>
      </c>
      <c r="BJ12" s="17"/>
      <c r="BK12" s="36">
        <v>227</v>
      </c>
      <c r="BL12" s="40">
        <v>216</v>
      </c>
      <c r="BM12" s="1">
        <f t="shared" si="11"/>
        <v>443</v>
      </c>
      <c r="BN12" s="13">
        <f t="shared" si="38"/>
        <v>22</v>
      </c>
      <c r="BO12" s="27">
        <f t="shared" si="39"/>
        <v>5.225653206650831</v>
      </c>
      <c r="BP12" s="17"/>
      <c r="BQ12" s="36">
        <v>328</v>
      </c>
      <c r="BR12" s="40">
        <v>327</v>
      </c>
      <c r="BS12" s="1">
        <f t="shared" si="12"/>
        <v>655</v>
      </c>
      <c r="BT12" s="13">
        <f t="shared" si="40"/>
        <v>-1</v>
      </c>
      <c r="BU12" s="27">
        <f t="shared" si="41"/>
        <v>-0.1524390243902439</v>
      </c>
      <c r="BV12" s="17"/>
      <c r="BW12" s="36">
        <v>206</v>
      </c>
      <c r="BX12" s="40">
        <v>211</v>
      </c>
      <c r="BY12" s="1">
        <f t="shared" si="13"/>
        <v>417</v>
      </c>
      <c r="BZ12" s="13">
        <f t="shared" si="42"/>
        <v>9</v>
      </c>
      <c r="CA12" s="27">
        <f t="shared" si="43"/>
        <v>2.2058823529411766</v>
      </c>
      <c r="CB12" s="17"/>
      <c r="CC12" s="36">
        <v>324</v>
      </c>
      <c r="CD12" s="40">
        <v>315</v>
      </c>
      <c r="CE12" s="1">
        <f t="shared" si="14"/>
        <v>639</v>
      </c>
      <c r="CF12" s="13">
        <f t="shared" si="44"/>
        <v>26</v>
      </c>
      <c r="CG12" s="27">
        <f t="shared" si="45"/>
        <v>4.2414355628058731</v>
      </c>
      <c r="CH12" s="17"/>
      <c r="CI12" s="36">
        <v>124</v>
      </c>
      <c r="CJ12" s="40">
        <v>108</v>
      </c>
      <c r="CK12" s="1">
        <f t="shared" si="15"/>
        <v>232</v>
      </c>
      <c r="CL12" s="13">
        <f t="shared" si="46"/>
        <v>2</v>
      </c>
      <c r="CM12" s="27">
        <f t="shared" si="47"/>
        <v>0.86956521739130432</v>
      </c>
      <c r="CN12" s="17"/>
      <c r="CO12" s="36">
        <v>454</v>
      </c>
      <c r="CP12" s="40">
        <v>451</v>
      </c>
      <c r="CQ12" s="1">
        <f t="shared" si="16"/>
        <v>905</v>
      </c>
      <c r="CR12" s="13">
        <f t="shared" si="48"/>
        <v>23</v>
      </c>
      <c r="CS12" s="27">
        <f t="shared" si="49"/>
        <v>2.6077097505668934</v>
      </c>
      <c r="CT12" s="17"/>
      <c r="CU12" s="36">
        <f t="shared" si="0"/>
        <v>5659</v>
      </c>
      <c r="CV12" s="40">
        <f t="shared" si="0"/>
        <v>5861</v>
      </c>
      <c r="CW12" s="1">
        <f t="shared" si="17"/>
        <v>11520</v>
      </c>
      <c r="CX12" s="13">
        <f t="shared" si="50"/>
        <v>161</v>
      </c>
      <c r="CY12" s="27">
        <f t="shared" si="51"/>
        <v>1.4173782903424597</v>
      </c>
    </row>
    <row r="13" spans="1:103" x14ac:dyDescent="0.25">
      <c r="A13" s="11">
        <v>30682</v>
      </c>
      <c r="B13" s="18"/>
      <c r="C13" s="36">
        <v>808</v>
      </c>
      <c r="D13" s="40">
        <v>851</v>
      </c>
      <c r="E13" s="1">
        <f t="shared" si="1"/>
        <v>1659</v>
      </c>
      <c r="F13" s="13">
        <f t="shared" si="18"/>
        <v>-4</v>
      </c>
      <c r="G13" s="27">
        <f t="shared" si="19"/>
        <v>-0.24052916416115455</v>
      </c>
      <c r="H13" s="18"/>
      <c r="I13" s="36">
        <v>419</v>
      </c>
      <c r="J13" s="40">
        <v>423</v>
      </c>
      <c r="K13" s="1">
        <f t="shared" si="2"/>
        <v>842</v>
      </c>
      <c r="L13" s="13">
        <f t="shared" si="20"/>
        <v>3</v>
      </c>
      <c r="M13" s="27">
        <f t="shared" si="21"/>
        <v>0.35756853396901073</v>
      </c>
      <c r="N13" s="18"/>
      <c r="O13" s="36">
        <v>291</v>
      </c>
      <c r="P13" s="40">
        <v>307</v>
      </c>
      <c r="Q13" s="1">
        <f t="shared" si="3"/>
        <v>598</v>
      </c>
      <c r="R13" s="13">
        <f t="shared" si="22"/>
        <v>0</v>
      </c>
      <c r="S13" s="27">
        <f t="shared" si="23"/>
        <v>0</v>
      </c>
      <c r="T13" s="18"/>
      <c r="U13" s="36">
        <v>138</v>
      </c>
      <c r="V13" s="40">
        <v>180</v>
      </c>
      <c r="W13" s="1">
        <f t="shared" si="4"/>
        <v>318</v>
      </c>
      <c r="X13" s="13">
        <f t="shared" si="24"/>
        <v>16</v>
      </c>
      <c r="Y13" s="27">
        <f t="shared" si="25"/>
        <v>5.298013245033113</v>
      </c>
      <c r="Z13" s="18"/>
      <c r="AA13" s="36">
        <v>144</v>
      </c>
      <c r="AB13" s="40">
        <v>167</v>
      </c>
      <c r="AC13" s="1">
        <f t="shared" si="5"/>
        <v>311</v>
      </c>
      <c r="AD13" s="13">
        <f t="shared" si="26"/>
        <v>-2</v>
      </c>
      <c r="AE13" s="27">
        <f t="shared" si="27"/>
        <v>-0.63897763578274758</v>
      </c>
      <c r="AF13" s="18"/>
      <c r="AG13" s="36">
        <v>435</v>
      </c>
      <c r="AH13" s="40">
        <v>442</v>
      </c>
      <c r="AI13" s="1">
        <f t="shared" si="6"/>
        <v>877</v>
      </c>
      <c r="AJ13" s="13">
        <f t="shared" si="28"/>
        <v>14</v>
      </c>
      <c r="AK13" s="27">
        <f t="shared" si="29"/>
        <v>1.6222479721900347</v>
      </c>
      <c r="AL13" s="18"/>
      <c r="AM13" s="36">
        <v>330</v>
      </c>
      <c r="AN13" s="40">
        <v>374</v>
      </c>
      <c r="AO13" s="1">
        <f t="shared" si="7"/>
        <v>704</v>
      </c>
      <c r="AP13" s="13">
        <f t="shared" si="30"/>
        <v>-10</v>
      </c>
      <c r="AQ13" s="27">
        <f t="shared" si="31"/>
        <v>-1.400560224089636</v>
      </c>
      <c r="AR13" s="18"/>
      <c r="AS13" s="36">
        <v>891</v>
      </c>
      <c r="AT13" s="40">
        <v>955</v>
      </c>
      <c r="AU13" s="1">
        <f t="shared" si="8"/>
        <v>1846</v>
      </c>
      <c r="AV13" s="13">
        <f t="shared" si="32"/>
        <v>22</v>
      </c>
      <c r="AW13" s="27">
        <f t="shared" si="33"/>
        <v>1.2061403508771928</v>
      </c>
      <c r="AX13" s="18"/>
      <c r="AY13" s="36">
        <v>267</v>
      </c>
      <c r="AZ13" s="40">
        <v>271</v>
      </c>
      <c r="BA13" s="1">
        <f t="shared" si="9"/>
        <v>538</v>
      </c>
      <c r="BB13" s="13">
        <f t="shared" si="34"/>
        <v>4</v>
      </c>
      <c r="BC13" s="27">
        <f t="shared" si="35"/>
        <v>0.74906367041198507</v>
      </c>
      <c r="BD13" s="18"/>
      <c r="BE13" s="36">
        <v>264</v>
      </c>
      <c r="BF13" s="40">
        <v>303</v>
      </c>
      <c r="BG13" s="1">
        <f t="shared" si="10"/>
        <v>567</v>
      </c>
      <c r="BH13" s="13">
        <f t="shared" si="36"/>
        <v>-12</v>
      </c>
      <c r="BI13" s="27">
        <f t="shared" si="37"/>
        <v>-2.0725388601036272</v>
      </c>
      <c r="BJ13" s="18"/>
      <c r="BK13" s="36">
        <v>224</v>
      </c>
      <c r="BL13" s="40">
        <v>209</v>
      </c>
      <c r="BM13" s="1">
        <f t="shared" si="11"/>
        <v>433</v>
      </c>
      <c r="BN13" s="13">
        <f t="shared" si="38"/>
        <v>-10</v>
      </c>
      <c r="BO13" s="27">
        <f t="shared" si="39"/>
        <v>-2.2573363431151243</v>
      </c>
      <c r="BP13" s="18"/>
      <c r="BQ13" s="36">
        <v>336</v>
      </c>
      <c r="BR13" s="40">
        <v>333</v>
      </c>
      <c r="BS13" s="1">
        <f t="shared" si="12"/>
        <v>669</v>
      </c>
      <c r="BT13" s="13">
        <f t="shared" si="40"/>
        <v>14</v>
      </c>
      <c r="BU13" s="27">
        <f t="shared" si="41"/>
        <v>2.1374045801526718</v>
      </c>
      <c r="BV13" s="18"/>
      <c r="BW13" s="36">
        <v>213</v>
      </c>
      <c r="BX13" s="40">
        <v>209</v>
      </c>
      <c r="BY13" s="1">
        <f t="shared" si="13"/>
        <v>422</v>
      </c>
      <c r="BZ13" s="13">
        <f t="shared" si="42"/>
        <v>5</v>
      </c>
      <c r="CA13" s="27">
        <f t="shared" si="43"/>
        <v>1.1990407673860912</v>
      </c>
      <c r="CB13" s="18"/>
      <c r="CC13" s="36">
        <v>312</v>
      </c>
      <c r="CD13" s="40">
        <v>310</v>
      </c>
      <c r="CE13" s="1">
        <f t="shared" si="14"/>
        <v>622</v>
      </c>
      <c r="CF13" s="13">
        <f t="shared" si="44"/>
        <v>-17</v>
      </c>
      <c r="CG13" s="27">
        <f t="shared" si="45"/>
        <v>-2.6604068857589982</v>
      </c>
      <c r="CH13" s="18"/>
      <c r="CI13" s="36">
        <v>134</v>
      </c>
      <c r="CJ13" s="40">
        <v>106</v>
      </c>
      <c r="CK13" s="1">
        <f t="shared" si="15"/>
        <v>240</v>
      </c>
      <c r="CL13" s="13">
        <f t="shared" si="46"/>
        <v>8</v>
      </c>
      <c r="CM13" s="27">
        <f t="shared" si="47"/>
        <v>3.4482758620689653</v>
      </c>
      <c r="CN13" s="18"/>
      <c r="CO13" s="36">
        <v>461</v>
      </c>
      <c r="CP13" s="40">
        <v>458</v>
      </c>
      <c r="CQ13" s="1">
        <f t="shared" si="16"/>
        <v>919</v>
      </c>
      <c r="CR13" s="13">
        <f t="shared" si="48"/>
        <v>14</v>
      </c>
      <c r="CS13" s="27">
        <f t="shared" si="49"/>
        <v>1.5469613259668509</v>
      </c>
      <c r="CT13" s="18"/>
      <c r="CU13" s="36">
        <f t="shared" si="0"/>
        <v>5667</v>
      </c>
      <c r="CV13" s="40">
        <f t="shared" si="0"/>
        <v>5898</v>
      </c>
      <c r="CW13" s="1">
        <f t="shared" si="17"/>
        <v>11565</v>
      </c>
      <c r="CX13" s="13">
        <f t="shared" si="50"/>
        <v>45</v>
      </c>
      <c r="CY13" s="27">
        <f t="shared" si="51"/>
        <v>0.390625</v>
      </c>
    </row>
    <row r="14" spans="1:103" x14ac:dyDescent="0.25">
      <c r="A14" s="11">
        <v>31048</v>
      </c>
      <c r="B14" s="17"/>
      <c r="C14" s="36">
        <v>811</v>
      </c>
      <c r="D14" s="40">
        <v>862</v>
      </c>
      <c r="E14" s="1">
        <f t="shared" si="1"/>
        <v>1673</v>
      </c>
      <c r="F14" s="13">
        <f t="shared" si="18"/>
        <v>14</v>
      </c>
      <c r="G14" s="27">
        <f t="shared" si="19"/>
        <v>0.8438818565400843</v>
      </c>
      <c r="H14" s="17"/>
      <c r="I14" s="36">
        <v>409</v>
      </c>
      <c r="J14" s="40">
        <v>416</v>
      </c>
      <c r="K14" s="1">
        <f t="shared" si="2"/>
        <v>825</v>
      </c>
      <c r="L14" s="13">
        <f t="shared" si="20"/>
        <v>-17</v>
      </c>
      <c r="M14" s="27">
        <f t="shared" si="21"/>
        <v>-2.0190023752969122</v>
      </c>
      <c r="N14" s="17"/>
      <c r="O14" s="36">
        <v>299</v>
      </c>
      <c r="P14" s="40">
        <v>301</v>
      </c>
      <c r="Q14" s="1">
        <f t="shared" si="3"/>
        <v>600</v>
      </c>
      <c r="R14" s="13">
        <f t="shared" si="22"/>
        <v>2</v>
      </c>
      <c r="S14" s="27">
        <f t="shared" si="23"/>
        <v>0.33444816053511706</v>
      </c>
      <c r="T14" s="17"/>
      <c r="U14" s="36">
        <v>140</v>
      </c>
      <c r="V14" s="40">
        <v>178</v>
      </c>
      <c r="W14" s="1">
        <f t="shared" si="4"/>
        <v>318</v>
      </c>
      <c r="X14" s="13">
        <f t="shared" si="24"/>
        <v>0</v>
      </c>
      <c r="Y14" s="27">
        <f t="shared" si="25"/>
        <v>0</v>
      </c>
      <c r="Z14" s="17"/>
      <c r="AA14" s="36">
        <v>151</v>
      </c>
      <c r="AB14" s="40">
        <v>167</v>
      </c>
      <c r="AC14" s="1">
        <f t="shared" si="5"/>
        <v>318</v>
      </c>
      <c r="AD14" s="13">
        <f t="shared" si="26"/>
        <v>7</v>
      </c>
      <c r="AE14" s="27">
        <f t="shared" si="27"/>
        <v>2.2508038585209005</v>
      </c>
      <c r="AF14" s="17"/>
      <c r="AG14" s="36">
        <v>451</v>
      </c>
      <c r="AH14" s="40">
        <v>460</v>
      </c>
      <c r="AI14" s="1">
        <f t="shared" si="6"/>
        <v>911</v>
      </c>
      <c r="AJ14" s="13">
        <f t="shared" si="28"/>
        <v>34</v>
      </c>
      <c r="AK14" s="27">
        <f t="shared" si="29"/>
        <v>3.8768529076396807</v>
      </c>
      <c r="AL14" s="17"/>
      <c r="AM14" s="36">
        <v>336</v>
      </c>
      <c r="AN14" s="40">
        <v>367</v>
      </c>
      <c r="AO14" s="1">
        <f t="shared" si="7"/>
        <v>703</v>
      </c>
      <c r="AP14" s="13">
        <f t="shared" si="30"/>
        <v>-1</v>
      </c>
      <c r="AQ14" s="27">
        <f t="shared" si="31"/>
        <v>-0.14204545454545456</v>
      </c>
      <c r="AR14" s="17"/>
      <c r="AS14" s="36">
        <v>888</v>
      </c>
      <c r="AT14" s="40">
        <v>931</v>
      </c>
      <c r="AU14" s="1">
        <f t="shared" si="8"/>
        <v>1819</v>
      </c>
      <c r="AV14" s="13">
        <f t="shared" si="32"/>
        <v>-27</v>
      </c>
      <c r="AW14" s="27">
        <f t="shared" si="33"/>
        <v>-1.4626218851570965</v>
      </c>
      <c r="AX14" s="17"/>
      <c r="AY14" s="36">
        <v>274</v>
      </c>
      <c r="AZ14" s="40">
        <v>273</v>
      </c>
      <c r="BA14" s="1">
        <f t="shared" si="9"/>
        <v>547</v>
      </c>
      <c r="BB14" s="13">
        <f t="shared" si="34"/>
        <v>9</v>
      </c>
      <c r="BC14" s="27">
        <f t="shared" si="35"/>
        <v>1.6728624535315983</v>
      </c>
      <c r="BD14" s="17"/>
      <c r="BE14" s="36">
        <v>261</v>
      </c>
      <c r="BF14" s="40">
        <v>308</v>
      </c>
      <c r="BG14" s="1">
        <f t="shared" si="10"/>
        <v>569</v>
      </c>
      <c r="BH14" s="13">
        <f t="shared" si="36"/>
        <v>2</v>
      </c>
      <c r="BI14" s="27">
        <f t="shared" si="37"/>
        <v>0.35273368606701938</v>
      </c>
      <c r="BJ14" s="17"/>
      <c r="BK14" s="36">
        <v>225</v>
      </c>
      <c r="BL14" s="40">
        <v>216</v>
      </c>
      <c r="BM14" s="1">
        <f t="shared" si="11"/>
        <v>441</v>
      </c>
      <c r="BN14" s="13">
        <f t="shared" si="38"/>
        <v>8</v>
      </c>
      <c r="BO14" s="27">
        <f t="shared" si="39"/>
        <v>1.8475750577367205</v>
      </c>
      <c r="BP14" s="17"/>
      <c r="BQ14" s="36">
        <v>342</v>
      </c>
      <c r="BR14" s="40">
        <v>330</v>
      </c>
      <c r="BS14" s="1">
        <f t="shared" si="12"/>
        <v>672</v>
      </c>
      <c r="BT14" s="13">
        <f t="shared" si="40"/>
        <v>3</v>
      </c>
      <c r="BU14" s="27">
        <f t="shared" si="41"/>
        <v>0.44843049327354262</v>
      </c>
      <c r="BV14" s="17"/>
      <c r="BW14" s="36">
        <v>209</v>
      </c>
      <c r="BX14" s="40">
        <v>201</v>
      </c>
      <c r="BY14" s="1">
        <f t="shared" si="13"/>
        <v>410</v>
      </c>
      <c r="BZ14" s="13">
        <f t="shared" si="42"/>
        <v>-12</v>
      </c>
      <c r="CA14" s="27">
        <f t="shared" si="43"/>
        <v>-2.8436018957345972</v>
      </c>
      <c r="CB14" s="17"/>
      <c r="CC14" s="36">
        <v>323</v>
      </c>
      <c r="CD14" s="40">
        <v>314</v>
      </c>
      <c r="CE14" s="1">
        <f t="shared" si="14"/>
        <v>637</v>
      </c>
      <c r="CF14" s="13">
        <f t="shared" si="44"/>
        <v>15</v>
      </c>
      <c r="CG14" s="27">
        <f t="shared" si="45"/>
        <v>2.4115755627009645</v>
      </c>
      <c r="CH14" s="17"/>
      <c r="CI14" s="36">
        <v>133</v>
      </c>
      <c r="CJ14" s="40">
        <v>106</v>
      </c>
      <c r="CK14" s="1">
        <f t="shared" si="15"/>
        <v>239</v>
      </c>
      <c r="CL14" s="13">
        <f t="shared" si="46"/>
        <v>-1</v>
      </c>
      <c r="CM14" s="27">
        <f t="shared" si="47"/>
        <v>-0.41666666666666669</v>
      </c>
      <c r="CN14" s="17"/>
      <c r="CO14" s="36">
        <v>463</v>
      </c>
      <c r="CP14" s="40">
        <v>471</v>
      </c>
      <c r="CQ14" s="1">
        <f t="shared" si="16"/>
        <v>934</v>
      </c>
      <c r="CR14" s="13">
        <f t="shared" si="48"/>
        <v>15</v>
      </c>
      <c r="CS14" s="27">
        <f t="shared" si="49"/>
        <v>1.632208922742111</v>
      </c>
      <c r="CT14" s="17"/>
      <c r="CU14" s="36">
        <f t="shared" si="0"/>
        <v>5715</v>
      </c>
      <c r="CV14" s="40">
        <f t="shared" si="0"/>
        <v>5901</v>
      </c>
      <c r="CW14" s="1">
        <f t="shared" si="17"/>
        <v>11616</v>
      </c>
      <c r="CX14" s="13">
        <f t="shared" si="50"/>
        <v>51</v>
      </c>
      <c r="CY14" s="27">
        <f t="shared" si="51"/>
        <v>0.44098573281452658</v>
      </c>
    </row>
    <row r="15" spans="1:103" x14ac:dyDescent="0.25">
      <c r="A15" s="11">
        <v>31413</v>
      </c>
      <c r="B15" s="18"/>
      <c r="C15" s="36">
        <v>819</v>
      </c>
      <c r="D15" s="40">
        <v>872</v>
      </c>
      <c r="E15" s="1">
        <f t="shared" si="1"/>
        <v>1691</v>
      </c>
      <c r="F15" s="13">
        <f t="shared" si="18"/>
        <v>18</v>
      </c>
      <c r="G15" s="27">
        <f t="shared" si="19"/>
        <v>1.0759115361625822</v>
      </c>
      <c r="H15" s="18"/>
      <c r="I15" s="36">
        <v>411</v>
      </c>
      <c r="J15" s="40">
        <v>405</v>
      </c>
      <c r="K15" s="1">
        <f t="shared" si="2"/>
        <v>816</v>
      </c>
      <c r="L15" s="13">
        <f t="shared" si="20"/>
        <v>-9</v>
      </c>
      <c r="M15" s="27">
        <f t="shared" si="21"/>
        <v>-1.0909090909090911</v>
      </c>
      <c r="N15" s="18"/>
      <c r="O15" s="36">
        <v>298</v>
      </c>
      <c r="P15" s="40">
        <v>295</v>
      </c>
      <c r="Q15" s="1">
        <f t="shared" si="3"/>
        <v>593</v>
      </c>
      <c r="R15" s="13">
        <f t="shared" si="22"/>
        <v>-7</v>
      </c>
      <c r="S15" s="27">
        <f t="shared" si="23"/>
        <v>-1.1666666666666667</v>
      </c>
      <c r="T15" s="18"/>
      <c r="U15" s="36">
        <v>144</v>
      </c>
      <c r="V15" s="40">
        <v>185</v>
      </c>
      <c r="W15" s="1">
        <f t="shared" si="4"/>
        <v>329</v>
      </c>
      <c r="X15" s="13">
        <f t="shared" si="24"/>
        <v>11</v>
      </c>
      <c r="Y15" s="27">
        <f t="shared" si="25"/>
        <v>3.459119496855346</v>
      </c>
      <c r="Z15" s="18"/>
      <c r="AA15" s="36">
        <v>157</v>
      </c>
      <c r="AB15" s="40">
        <v>173</v>
      </c>
      <c r="AC15" s="1">
        <f t="shared" si="5"/>
        <v>330</v>
      </c>
      <c r="AD15" s="13">
        <f t="shared" si="26"/>
        <v>12</v>
      </c>
      <c r="AE15" s="27">
        <f t="shared" si="27"/>
        <v>3.7735849056603774</v>
      </c>
      <c r="AF15" s="18"/>
      <c r="AG15" s="36">
        <v>455</v>
      </c>
      <c r="AH15" s="40">
        <v>461</v>
      </c>
      <c r="AI15" s="1">
        <f t="shared" si="6"/>
        <v>916</v>
      </c>
      <c r="AJ15" s="13">
        <f t="shared" si="28"/>
        <v>5</v>
      </c>
      <c r="AK15" s="27">
        <f t="shared" si="29"/>
        <v>0.54884742041712409</v>
      </c>
      <c r="AL15" s="18"/>
      <c r="AM15" s="36">
        <v>345</v>
      </c>
      <c r="AN15" s="40">
        <v>373</v>
      </c>
      <c r="AO15" s="1">
        <f t="shared" si="7"/>
        <v>718</v>
      </c>
      <c r="AP15" s="13">
        <f t="shared" si="30"/>
        <v>15</v>
      </c>
      <c r="AQ15" s="27">
        <f t="shared" si="31"/>
        <v>2.1337126600284493</v>
      </c>
      <c r="AR15" s="18"/>
      <c r="AS15" s="36">
        <v>887</v>
      </c>
      <c r="AT15" s="40">
        <v>910</v>
      </c>
      <c r="AU15" s="1">
        <f t="shared" si="8"/>
        <v>1797</v>
      </c>
      <c r="AV15" s="13">
        <f t="shared" si="32"/>
        <v>-22</v>
      </c>
      <c r="AW15" s="27">
        <f t="shared" si="33"/>
        <v>-1.2094557449147882</v>
      </c>
      <c r="AX15" s="18"/>
      <c r="AY15" s="36">
        <v>274</v>
      </c>
      <c r="AZ15" s="40">
        <v>280</v>
      </c>
      <c r="BA15" s="1">
        <f t="shared" si="9"/>
        <v>554</v>
      </c>
      <c r="BB15" s="13">
        <f t="shared" si="34"/>
        <v>7</v>
      </c>
      <c r="BC15" s="27">
        <f t="shared" si="35"/>
        <v>1.2797074954296161</v>
      </c>
      <c r="BD15" s="18"/>
      <c r="BE15" s="36">
        <v>278</v>
      </c>
      <c r="BF15" s="40">
        <v>333</v>
      </c>
      <c r="BG15" s="1">
        <f t="shared" si="10"/>
        <v>611</v>
      </c>
      <c r="BH15" s="13">
        <f t="shared" si="36"/>
        <v>42</v>
      </c>
      <c r="BI15" s="27">
        <f t="shared" si="37"/>
        <v>7.381370826010544</v>
      </c>
      <c r="BJ15" s="18"/>
      <c r="BK15" s="36">
        <v>241</v>
      </c>
      <c r="BL15" s="40">
        <v>230</v>
      </c>
      <c r="BM15" s="1">
        <f t="shared" si="11"/>
        <v>471</v>
      </c>
      <c r="BN15" s="13">
        <f t="shared" si="38"/>
        <v>30</v>
      </c>
      <c r="BO15" s="27">
        <f t="shared" si="39"/>
        <v>6.8027210884353746</v>
      </c>
      <c r="BP15" s="18"/>
      <c r="BQ15" s="36">
        <v>331</v>
      </c>
      <c r="BR15" s="40">
        <v>326</v>
      </c>
      <c r="BS15" s="1">
        <f t="shared" si="12"/>
        <v>657</v>
      </c>
      <c r="BT15" s="13">
        <f t="shared" si="40"/>
        <v>-15</v>
      </c>
      <c r="BU15" s="27">
        <f t="shared" si="41"/>
        <v>-2.2321428571428572</v>
      </c>
      <c r="BV15" s="18"/>
      <c r="BW15" s="36">
        <v>203</v>
      </c>
      <c r="BX15" s="40">
        <v>198</v>
      </c>
      <c r="BY15" s="1">
        <f t="shared" si="13"/>
        <v>401</v>
      </c>
      <c r="BZ15" s="13">
        <f t="shared" si="42"/>
        <v>-9</v>
      </c>
      <c r="CA15" s="27">
        <f t="shared" si="43"/>
        <v>-2.1951219512195119</v>
      </c>
      <c r="CB15" s="18"/>
      <c r="CC15" s="36">
        <v>337</v>
      </c>
      <c r="CD15" s="40">
        <v>331</v>
      </c>
      <c r="CE15" s="1">
        <f t="shared" si="14"/>
        <v>668</v>
      </c>
      <c r="CF15" s="13">
        <f t="shared" si="44"/>
        <v>31</v>
      </c>
      <c r="CG15" s="27">
        <f t="shared" si="45"/>
        <v>4.8665620094191526</v>
      </c>
      <c r="CH15" s="18"/>
      <c r="CI15" s="36">
        <v>135</v>
      </c>
      <c r="CJ15" s="40">
        <v>103</v>
      </c>
      <c r="CK15" s="1">
        <f t="shared" si="15"/>
        <v>238</v>
      </c>
      <c r="CL15" s="13">
        <f t="shared" si="46"/>
        <v>-1</v>
      </c>
      <c r="CM15" s="27">
        <f t="shared" si="47"/>
        <v>-0.41841004184100417</v>
      </c>
      <c r="CN15" s="18"/>
      <c r="CO15" s="36">
        <v>477</v>
      </c>
      <c r="CP15" s="40">
        <v>473</v>
      </c>
      <c r="CQ15" s="1">
        <f t="shared" si="16"/>
        <v>950</v>
      </c>
      <c r="CR15" s="13">
        <f t="shared" si="48"/>
        <v>16</v>
      </c>
      <c r="CS15" s="27">
        <f t="shared" si="49"/>
        <v>1.7130620985010707</v>
      </c>
      <c r="CT15" s="18"/>
      <c r="CU15" s="36">
        <f t="shared" si="0"/>
        <v>5792</v>
      </c>
      <c r="CV15" s="40">
        <f t="shared" si="0"/>
        <v>5948</v>
      </c>
      <c r="CW15" s="1">
        <f t="shared" si="17"/>
        <v>11740</v>
      </c>
      <c r="CX15" s="13">
        <f t="shared" si="50"/>
        <v>124</v>
      </c>
      <c r="CY15" s="27">
        <f t="shared" si="51"/>
        <v>1.0674931129476584</v>
      </c>
    </row>
    <row r="16" spans="1:103" x14ac:dyDescent="0.25">
      <c r="A16" s="11">
        <v>31778</v>
      </c>
      <c r="B16" s="17"/>
      <c r="C16" s="36">
        <v>836</v>
      </c>
      <c r="D16" s="40">
        <v>899</v>
      </c>
      <c r="E16" s="1">
        <f t="shared" si="1"/>
        <v>1735</v>
      </c>
      <c r="F16" s="13">
        <f t="shared" si="18"/>
        <v>44</v>
      </c>
      <c r="G16" s="27">
        <f t="shared" si="19"/>
        <v>2.6020106445890008</v>
      </c>
      <c r="H16" s="17"/>
      <c r="I16" s="36">
        <v>414</v>
      </c>
      <c r="J16" s="40">
        <v>407</v>
      </c>
      <c r="K16" s="1">
        <f t="shared" si="2"/>
        <v>821</v>
      </c>
      <c r="L16" s="13">
        <f t="shared" si="20"/>
        <v>5</v>
      </c>
      <c r="M16" s="27">
        <f t="shared" si="21"/>
        <v>0.61274509803921573</v>
      </c>
      <c r="N16" s="17"/>
      <c r="O16" s="36">
        <v>297</v>
      </c>
      <c r="P16" s="40">
        <v>291</v>
      </c>
      <c r="Q16" s="1">
        <f t="shared" si="3"/>
        <v>588</v>
      </c>
      <c r="R16" s="13">
        <f t="shared" si="22"/>
        <v>-5</v>
      </c>
      <c r="S16" s="27">
        <f t="shared" si="23"/>
        <v>-0.84317032040472173</v>
      </c>
      <c r="T16" s="17"/>
      <c r="U16" s="36">
        <v>144</v>
      </c>
      <c r="V16" s="40">
        <v>180</v>
      </c>
      <c r="W16" s="1">
        <f t="shared" si="4"/>
        <v>324</v>
      </c>
      <c r="X16" s="13">
        <f t="shared" si="24"/>
        <v>-5</v>
      </c>
      <c r="Y16" s="27">
        <f t="shared" si="25"/>
        <v>-1.5197568389057752</v>
      </c>
      <c r="Z16" s="17"/>
      <c r="AA16" s="36">
        <v>158</v>
      </c>
      <c r="AB16" s="40">
        <v>164</v>
      </c>
      <c r="AC16" s="1">
        <f t="shared" si="5"/>
        <v>322</v>
      </c>
      <c r="AD16" s="13">
        <f t="shared" si="26"/>
        <v>-8</v>
      </c>
      <c r="AE16" s="27">
        <f t="shared" si="27"/>
        <v>-2.4242424242424243</v>
      </c>
      <c r="AF16" s="17"/>
      <c r="AG16" s="36">
        <v>453</v>
      </c>
      <c r="AH16" s="40">
        <v>470</v>
      </c>
      <c r="AI16" s="1">
        <f t="shared" si="6"/>
        <v>923</v>
      </c>
      <c r="AJ16" s="13">
        <f t="shared" si="28"/>
        <v>7</v>
      </c>
      <c r="AK16" s="27">
        <f t="shared" si="29"/>
        <v>0.76419213973799127</v>
      </c>
      <c r="AL16" s="17"/>
      <c r="AM16" s="36">
        <v>343</v>
      </c>
      <c r="AN16" s="40">
        <v>376</v>
      </c>
      <c r="AO16" s="1">
        <f t="shared" si="7"/>
        <v>719</v>
      </c>
      <c r="AP16" s="13">
        <f t="shared" si="30"/>
        <v>1</v>
      </c>
      <c r="AQ16" s="27">
        <f t="shared" si="31"/>
        <v>0.1392757660167131</v>
      </c>
      <c r="AR16" s="17"/>
      <c r="AS16" s="36">
        <v>875</v>
      </c>
      <c r="AT16" s="40">
        <v>885</v>
      </c>
      <c r="AU16" s="1">
        <f t="shared" si="8"/>
        <v>1760</v>
      </c>
      <c r="AV16" s="13">
        <f t="shared" si="32"/>
        <v>-37</v>
      </c>
      <c r="AW16" s="27">
        <f t="shared" si="33"/>
        <v>-2.0589872008903729</v>
      </c>
      <c r="AX16" s="17"/>
      <c r="AY16" s="36">
        <v>271</v>
      </c>
      <c r="AZ16" s="40">
        <v>284</v>
      </c>
      <c r="BA16" s="1">
        <f t="shared" si="9"/>
        <v>555</v>
      </c>
      <c r="BB16" s="13">
        <f t="shared" si="34"/>
        <v>1</v>
      </c>
      <c r="BC16" s="27">
        <f t="shared" si="35"/>
        <v>0.18050541516245489</v>
      </c>
      <c r="BD16" s="17"/>
      <c r="BE16" s="36">
        <v>275</v>
      </c>
      <c r="BF16" s="40">
        <v>336</v>
      </c>
      <c r="BG16" s="1">
        <f t="shared" si="10"/>
        <v>611</v>
      </c>
      <c r="BH16" s="13">
        <f t="shared" si="36"/>
        <v>0</v>
      </c>
      <c r="BI16" s="27">
        <f t="shared" si="37"/>
        <v>0</v>
      </c>
      <c r="BJ16" s="17"/>
      <c r="BK16" s="36">
        <v>253</v>
      </c>
      <c r="BL16" s="40">
        <v>238</v>
      </c>
      <c r="BM16" s="1">
        <f t="shared" si="11"/>
        <v>491</v>
      </c>
      <c r="BN16" s="13">
        <f t="shared" si="38"/>
        <v>20</v>
      </c>
      <c r="BO16" s="27">
        <f t="shared" si="39"/>
        <v>4.2462845010615711</v>
      </c>
      <c r="BP16" s="17"/>
      <c r="BQ16" s="36">
        <v>332</v>
      </c>
      <c r="BR16" s="40">
        <v>328</v>
      </c>
      <c r="BS16" s="1">
        <f t="shared" si="12"/>
        <v>660</v>
      </c>
      <c r="BT16" s="13">
        <f t="shared" si="40"/>
        <v>3</v>
      </c>
      <c r="BU16" s="27">
        <f t="shared" si="41"/>
        <v>0.45662100456621002</v>
      </c>
      <c r="BV16" s="17"/>
      <c r="BW16" s="36">
        <v>204</v>
      </c>
      <c r="BX16" s="40">
        <v>200</v>
      </c>
      <c r="BY16" s="1">
        <f t="shared" si="13"/>
        <v>404</v>
      </c>
      <c r="BZ16" s="13">
        <f t="shared" si="42"/>
        <v>3</v>
      </c>
      <c r="CA16" s="27">
        <f t="shared" si="43"/>
        <v>0.74812967581047385</v>
      </c>
      <c r="CB16" s="17"/>
      <c r="CC16" s="36">
        <v>335</v>
      </c>
      <c r="CD16" s="40">
        <v>340</v>
      </c>
      <c r="CE16" s="1">
        <f t="shared" si="14"/>
        <v>675</v>
      </c>
      <c r="CF16" s="13">
        <f t="shared" si="44"/>
        <v>7</v>
      </c>
      <c r="CG16" s="27">
        <f t="shared" si="45"/>
        <v>1.0479041916167664</v>
      </c>
      <c r="CH16" s="17"/>
      <c r="CI16" s="36">
        <v>134</v>
      </c>
      <c r="CJ16" s="40">
        <v>103</v>
      </c>
      <c r="CK16" s="1">
        <f t="shared" si="15"/>
        <v>237</v>
      </c>
      <c r="CL16" s="13">
        <f t="shared" si="46"/>
        <v>-1</v>
      </c>
      <c r="CM16" s="27">
        <f t="shared" si="47"/>
        <v>-0.42016806722689076</v>
      </c>
      <c r="CN16" s="17"/>
      <c r="CO16" s="36">
        <v>452</v>
      </c>
      <c r="CP16" s="40">
        <v>456</v>
      </c>
      <c r="CQ16" s="1">
        <f t="shared" si="16"/>
        <v>908</v>
      </c>
      <c r="CR16" s="13">
        <f t="shared" si="48"/>
        <v>-42</v>
      </c>
      <c r="CS16" s="27">
        <f t="shared" si="49"/>
        <v>-4.4210526315789469</v>
      </c>
      <c r="CT16" s="17"/>
      <c r="CU16" s="36">
        <f t="shared" si="0"/>
        <v>5776</v>
      </c>
      <c r="CV16" s="40">
        <f t="shared" si="0"/>
        <v>5957</v>
      </c>
      <c r="CW16" s="1">
        <f t="shared" si="17"/>
        <v>11733</v>
      </c>
      <c r="CX16" s="13">
        <f t="shared" si="50"/>
        <v>-7</v>
      </c>
      <c r="CY16" s="27">
        <f t="shared" si="51"/>
        <v>-5.9625212947189102E-2</v>
      </c>
    </row>
    <row r="17" spans="1:103" x14ac:dyDescent="0.25">
      <c r="A17" s="11">
        <v>32143</v>
      </c>
      <c r="B17" s="18"/>
      <c r="C17" s="36">
        <v>834</v>
      </c>
      <c r="D17" s="40">
        <v>913</v>
      </c>
      <c r="E17" s="1">
        <f t="shared" si="1"/>
        <v>1747</v>
      </c>
      <c r="F17" s="13">
        <f t="shared" si="18"/>
        <v>12</v>
      </c>
      <c r="G17" s="27">
        <f t="shared" si="19"/>
        <v>0.69164265129683</v>
      </c>
      <c r="H17" s="18"/>
      <c r="I17" s="36">
        <v>416</v>
      </c>
      <c r="J17" s="40">
        <v>431</v>
      </c>
      <c r="K17" s="1">
        <f t="shared" si="2"/>
        <v>847</v>
      </c>
      <c r="L17" s="13">
        <f t="shared" si="20"/>
        <v>26</v>
      </c>
      <c r="M17" s="27">
        <f t="shared" si="21"/>
        <v>3.1668696711327646</v>
      </c>
      <c r="N17" s="18"/>
      <c r="O17" s="36">
        <v>307</v>
      </c>
      <c r="P17" s="40">
        <v>288</v>
      </c>
      <c r="Q17" s="1">
        <f t="shared" si="3"/>
        <v>595</v>
      </c>
      <c r="R17" s="13">
        <f t="shared" si="22"/>
        <v>7</v>
      </c>
      <c r="S17" s="27">
        <f t="shared" si="23"/>
        <v>1.1904761904761905</v>
      </c>
      <c r="T17" s="18"/>
      <c r="U17" s="36">
        <v>143</v>
      </c>
      <c r="V17" s="40">
        <v>177</v>
      </c>
      <c r="W17" s="1">
        <f t="shared" si="4"/>
        <v>320</v>
      </c>
      <c r="X17" s="13">
        <f t="shared" si="24"/>
        <v>-4</v>
      </c>
      <c r="Y17" s="27">
        <f t="shared" si="25"/>
        <v>-1.2345679012345678</v>
      </c>
      <c r="Z17" s="18"/>
      <c r="AA17" s="36">
        <v>148</v>
      </c>
      <c r="AB17" s="40">
        <v>154</v>
      </c>
      <c r="AC17" s="1">
        <f t="shared" si="5"/>
        <v>302</v>
      </c>
      <c r="AD17" s="13">
        <f t="shared" si="26"/>
        <v>-20</v>
      </c>
      <c r="AE17" s="27">
        <f t="shared" si="27"/>
        <v>-6.2111801242236027</v>
      </c>
      <c r="AF17" s="18"/>
      <c r="AG17" s="36">
        <v>443</v>
      </c>
      <c r="AH17" s="40">
        <v>471</v>
      </c>
      <c r="AI17" s="1">
        <f t="shared" si="6"/>
        <v>914</v>
      </c>
      <c r="AJ17" s="13">
        <f t="shared" si="28"/>
        <v>-9</v>
      </c>
      <c r="AK17" s="27">
        <f t="shared" si="29"/>
        <v>-0.97508125677139756</v>
      </c>
      <c r="AL17" s="18"/>
      <c r="AM17" s="36">
        <v>339</v>
      </c>
      <c r="AN17" s="40">
        <v>375</v>
      </c>
      <c r="AO17" s="1">
        <f t="shared" si="7"/>
        <v>714</v>
      </c>
      <c r="AP17" s="13">
        <f t="shared" si="30"/>
        <v>-5</v>
      </c>
      <c r="AQ17" s="27">
        <f t="shared" si="31"/>
        <v>-0.69541029207232274</v>
      </c>
      <c r="AR17" s="18"/>
      <c r="AS17" s="36">
        <v>892</v>
      </c>
      <c r="AT17" s="40">
        <v>893</v>
      </c>
      <c r="AU17" s="1">
        <f t="shared" si="8"/>
        <v>1785</v>
      </c>
      <c r="AV17" s="13">
        <f t="shared" si="32"/>
        <v>25</v>
      </c>
      <c r="AW17" s="27">
        <f t="shared" si="33"/>
        <v>1.4204545454545454</v>
      </c>
      <c r="AX17" s="18"/>
      <c r="AY17" s="36">
        <v>287</v>
      </c>
      <c r="AZ17" s="40">
        <v>290</v>
      </c>
      <c r="BA17" s="1">
        <f t="shared" si="9"/>
        <v>577</v>
      </c>
      <c r="BB17" s="13">
        <f t="shared" si="34"/>
        <v>22</v>
      </c>
      <c r="BC17" s="27">
        <f t="shared" si="35"/>
        <v>3.9639639639639639</v>
      </c>
      <c r="BD17" s="18"/>
      <c r="BE17" s="36">
        <v>276</v>
      </c>
      <c r="BF17" s="40">
        <v>337</v>
      </c>
      <c r="BG17" s="1">
        <f t="shared" si="10"/>
        <v>613</v>
      </c>
      <c r="BH17" s="13">
        <f t="shared" si="36"/>
        <v>2</v>
      </c>
      <c r="BI17" s="27">
        <f t="shared" si="37"/>
        <v>0.32733224222585927</v>
      </c>
      <c r="BJ17" s="18"/>
      <c r="BK17" s="36">
        <v>251</v>
      </c>
      <c r="BL17" s="40">
        <v>232</v>
      </c>
      <c r="BM17" s="1">
        <f t="shared" si="11"/>
        <v>483</v>
      </c>
      <c r="BN17" s="13">
        <f t="shared" si="38"/>
        <v>-8</v>
      </c>
      <c r="BO17" s="27">
        <f t="shared" si="39"/>
        <v>-1.6293279022403258</v>
      </c>
      <c r="BP17" s="18"/>
      <c r="BQ17" s="36">
        <v>330</v>
      </c>
      <c r="BR17" s="40">
        <v>322</v>
      </c>
      <c r="BS17" s="1">
        <f t="shared" si="12"/>
        <v>652</v>
      </c>
      <c r="BT17" s="13">
        <f t="shared" si="40"/>
        <v>-8</v>
      </c>
      <c r="BU17" s="27">
        <f t="shared" si="41"/>
        <v>-1.2121212121212122</v>
      </c>
      <c r="BV17" s="18"/>
      <c r="BW17" s="36">
        <v>199</v>
      </c>
      <c r="BX17" s="40">
        <v>213</v>
      </c>
      <c r="BY17" s="1">
        <f t="shared" si="13"/>
        <v>412</v>
      </c>
      <c r="BZ17" s="13">
        <f t="shared" si="42"/>
        <v>8</v>
      </c>
      <c r="CA17" s="27">
        <f t="shared" si="43"/>
        <v>1.9801980198019802</v>
      </c>
      <c r="CB17" s="18"/>
      <c r="CC17" s="36">
        <v>325</v>
      </c>
      <c r="CD17" s="40">
        <v>326</v>
      </c>
      <c r="CE17" s="1">
        <f t="shared" si="14"/>
        <v>651</v>
      </c>
      <c r="CF17" s="13">
        <f t="shared" si="44"/>
        <v>-24</v>
      </c>
      <c r="CG17" s="27">
        <f t="shared" si="45"/>
        <v>-3.5555555555555554</v>
      </c>
      <c r="CH17" s="18"/>
      <c r="CI17" s="36">
        <v>132</v>
      </c>
      <c r="CJ17" s="40">
        <v>106</v>
      </c>
      <c r="CK17" s="1">
        <f t="shared" si="15"/>
        <v>238</v>
      </c>
      <c r="CL17" s="13">
        <f t="shared" si="46"/>
        <v>1</v>
      </c>
      <c r="CM17" s="27">
        <f t="shared" si="47"/>
        <v>0.42194092827004215</v>
      </c>
      <c r="CN17" s="18"/>
      <c r="CO17" s="36">
        <v>458</v>
      </c>
      <c r="CP17" s="40">
        <v>450</v>
      </c>
      <c r="CQ17" s="1">
        <f t="shared" si="16"/>
        <v>908</v>
      </c>
      <c r="CR17" s="13">
        <f t="shared" si="48"/>
        <v>0</v>
      </c>
      <c r="CS17" s="27">
        <f t="shared" si="49"/>
        <v>0</v>
      </c>
      <c r="CT17" s="18"/>
      <c r="CU17" s="36">
        <f t="shared" si="0"/>
        <v>5780</v>
      </c>
      <c r="CV17" s="40">
        <f t="shared" si="0"/>
        <v>5978</v>
      </c>
      <c r="CW17" s="1">
        <f t="shared" si="17"/>
        <v>11758</v>
      </c>
      <c r="CX17" s="13">
        <f t="shared" si="50"/>
        <v>25</v>
      </c>
      <c r="CY17" s="27">
        <f t="shared" si="51"/>
        <v>0.21307423506349613</v>
      </c>
    </row>
    <row r="18" spans="1:103" x14ac:dyDescent="0.25">
      <c r="A18" s="11">
        <v>32509</v>
      </c>
      <c r="B18" s="17"/>
      <c r="C18" s="36">
        <v>828</v>
      </c>
      <c r="D18" s="40">
        <v>900</v>
      </c>
      <c r="E18" s="1">
        <f t="shared" si="1"/>
        <v>1728</v>
      </c>
      <c r="F18" s="13">
        <f t="shared" si="18"/>
        <v>-19</v>
      </c>
      <c r="G18" s="27">
        <f t="shared" si="19"/>
        <v>-1.0875787063537492</v>
      </c>
      <c r="H18" s="17"/>
      <c r="I18" s="36">
        <v>437</v>
      </c>
      <c r="J18" s="40">
        <v>437</v>
      </c>
      <c r="K18" s="1">
        <f t="shared" si="2"/>
        <v>874</v>
      </c>
      <c r="L18" s="13">
        <f t="shared" si="20"/>
        <v>27</v>
      </c>
      <c r="M18" s="27">
        <f t="shared" si="21"/>
        <v>3.1877213695395512</v>
      </c>
      <c r="N18" s="17"/>
      <c r="O18" s="36">
        <v>309</v>
      </c>
      <c r="P18" s="40">
        <v>289</v>
      </c>
      <c r="Q18" s="1">
        <f t="shared" si="3"/>
        <v>598</v>
      </c>
      <c r="R18" s="13">
        <f t="shared" si="22"/>
        <v>3</v>
      </c>
      <c r="S18" s="27">
        <f t="shared" si="23"/>
        <v>0.50420168067226889</v>
      </c>
      <c r="T18" s="17"/>
      <c r="U18" s="36">
        <v>148</v>
      </c>
      <c r="V18" s="40">
        <v>181</v>
      </c>
      <c r="W18" s="1">
        <f t="shared" si="4"/>
        <v>329</v>
      </c>
      <c r="X18" s="13">
        <f t="shared" si="24"/>
        <v>9</v>
      </c>
      <c r="Y18" s="27">
        <f t="shared" si="25"/>
        <v>2.8125</v>
      </c>
      <c r="Z18" s="17"/>
      <c r="AA18" s="36">
        <v>151</v>
      </c>
      <c r="AB18" s="40">
        <v>163</v>
      </c>
      <c r="AC18" s="1">
        <f t="shared" si="5"/>
        <v>314</v>
      </c>
      <c r="AD18" s="13">
        <f t="shared" si="26"/>
        <v>12</v>
      </c>
      <c r="AE18" s="27">
        <f t="shared" si="27"/>
        <v>3.9735099337748347</v>
      </c>
      <c r="AF18" s="17"/>
      <c r="AG18" s="36">
        <v>434</v>
      </c>
      <c r="AH18" s="40">
        <v>460</v>
      </c>
      <c r="AI18" s="1">
        <f t="shared" si="6"/>
        <v>894</v>
      </c>
      <c r="AJ18" s="13">
        <f t="shared" si="28"/>
        <v>-20</v>
      </c>
      <c r="AK18" s="27">
        <f t="shared" si="29"/>
        <v>-2.1881838074398248</v>
      </c>
      <c r="AL18" s="17"/>
      <c r="AM18" s="36">
        <v>340</v>
      </c>
      <c r="AN18" s="40">
        <v>385</v>
      </c>
      <c r="AO18" s="1">
        <f t="shared" si="7"/>
        <v>725</v>
      </c>
      <c r="AP18" s="13">
        <f t="shared" si="30"/>
        <v>11</v>
      </c>
      <c r="AQ18" s="27">
        <f t="shared" si="31"/>
        <v>1.5406162464985995</v>
      </c>
      <c r="AR18" s="17"/>
      <c r="AS18" s="36">
        <v>908</v>
      </c>
      <c r="AT18" s="40">
        <v>899</v>
      </c>
      <c r="AU18" s="1">
        <f t="shared" si="8"/>
        <v>1807</v>
      </c>
      <c r="AV18" s="13">
        <f t="shared" si="32"/>
        <v>22</v>
      </c>
      <c r="AW18" s="27">
        <f t="shared" si="33"/>
        <v>1.2324929971988796</v>
      </c>
      <c r="AX18" s="17"/>
      <c r="AY18" s="36">
        <v>296</v>
      </c>
      <c r="AZ18" s="40">
        <v>295</v>
      </c>
      <c r="BA18" s="1">
        <f t="shared" si="9"/>
        <v>591</v>
      </c>
      <c r="BB18" s="13">
        <f t="shared" si="34"/>
        <v>14</v>
      </c>
      <c r="BC18" s="27">
        <f t="shared" si="35"/>
        <v>2.4263431542461005</v>
      </c>
      <c r="BD18" s="17"/>
      <c r="BE18" s="36">
        <v>289</v>
      </c>
      <c r="BF18" s="40">
        <v>331</v>
      </c>
      <c r="BG18" s="1">
        <f t="shared" si="10"/>
        <v>620</v>
      </c>
      <c r="BH18" s="13">
        <f t="shared" si="36"/>
        <v>7</v>
      </c>
      <c r="BI18" s="27">
        <f t="shared" si="37"/>
        <v>1.1419249592169658</v>
      </c>
      <c r="BJ18" s="17"/>
      <c r="BK18" s="36">
        <v>245</v>
      </c>
      <c r="BL18" s="40">
        <v>230</v>
      </c>
      <c r="BM18" s="1">
        <f t="shared" si="11"/>
        <v>475</v>
      </c>
      <c r="BN18" s="13">
        <f t="shared" si="38"/>
        <v>-8</v>
      </c>
      <c r="BO18" s="27">
        <f t="shared" si="39"/>
        <v>-1.6563146997929608</v>
      </c>
      <c r="BP18" s="17"/>
      <c r="BQ18" s="36">
        <v>324</v>
      </c>
      <c r="BR18" s="40">
        <v>321</v>
      </c>
      <c r="BS18" s="1">
        <f t="shared" si="12"/>
        <v>645</v>
      </c>
      <c r="BT18" s="13">
        <f t="shared" si="40"/>
        <v>-7</v>
      </c>
      <c r="BU18" s="27">
        <f t="shared" si="41"/>
        <v>-1.0736196319018405</v>
      </c>
      <c r="BV18" s="17"/>
      <c r="BW18" s="36">
        <v>201</v>
      </c>
      <c r="BX18" s="40">
        <v>208</v>
      </c>
      <c r="BY18" s="1">
        <f t="shared" si="13"/>
        <v>409</v>
      </c>
      <c r="BZ18" s="13">
        <f t="shared" si="42"/>
        <v>-3</v>
      </c>
      <c r="CA18" s="27">
        <f t="shared" si="43"/>
        <v>-0.72815533980582525</v>
      </c>
      <c r="CB18" s="17"/>
      <c r="CC18" s="36">
        <v>332</v>
      </c>
      <c r="CD18" s="40">
        <v>320</v>
      </c>
      <c r="CE18" s="1">
        <f t="shared" si="14"/>
        <v>652</v>
      </c>
      <c r="CF18" s="13">
        <f t="shared" si="44"/>
        <v>1</v>
      </c>
      <c r="CG18" s="27">
        <f t="shared" si="45"/>
        <v>0.15360983102918588</v>
      </c>
      <c r="CH18" s="17"/>
      <c r="CI18" s="36">
        <v>132</v>
      </c>
      <c r="CJ18" s="40">
        <v>107</v>
      </c>
      <c r="CK18" s="1">
        <f t="shared" si="15"/>
        <v>239</v>
      </c>
      <c r="CL18" s="13">
        <f t="shared" si="46"/>
        <v>1</v>
      </c>
      <c r="CM18" s="27">
        <f t="shared" si="47"/>
        <v>0.42016806722689076</v>
      </c>
      <c r="CN18" s="17"/>
      <c r="CO18" s="36">
        <v>461</v>
      </c>
      <c r="CP18" s="40">
        <v>456</v>
      </c>
      <c r="CQ18" s="1">
        <f t="shared" si="16"/>
        <v>917</v>
      </c>
      <c r="CR18" s="13">
        <f t="shared" si="48"/>
        <v>9</v>
      </c>
      <c r="CS18" s="27">
        <f t="shared" si="49"/>
        <v>0.99118942731277537</v>
      </c>
      <c r="CT18" s="17"/>
      <c r="CU18" s="36">
        <f t="shared" si="0"/>
        <v>5835</v>
      </c>
      <c r="CV18" s="40">
        <f t="shared" si="0"/>
        <v>5982</v>
      </c>
      <c r="CW18" s="1">
        <f t="shared" si="17"/>
        <v>11817</v>
      </c>
      <c r="CX18" s="13">
        <f t="shared" si="50"/>
        <v>59</v>
      </c>
      <c r="CY18" s="27">
        <f t="shared" si="51"/>
        <v>0.50178601803027723</v>
      </c>
    </row>
    <row r="19" spans="1:103" x14ac:dyDescent="0.25">
      <c r="A19" s="11">
        <v>32874</v>
      </c>
      <c r="B19" s="18"/>
      <c r="C19" s="36">
        <v>873</v>
      </c>
      <c r="D19" s="40">
        <v>937</v>
      </c>
      <c r="E19" s="1">
        <f t="shared" si="1"/>
        <v>1810</v>
      </c>
      <c r="F19" s="13">
        <f t="shared" si="18"/>
        <v>82</v>
      </c>
      <c r="G19" s="27">
        <f t="shared" si="19"/>
        <v>4.7453703703703702</v>
      </c>
      <c r="H19" s="18"/>
      <c r="I19" s="36">
        <v>440</v>
      </c>
      <c r="J19" s="40">
        <v>451</v>
      </c>
      <c r="K19" s="1">
        <f t="shared" si="2"/>
        <v>891</v>
      </c>
      <c r="L19" s="13">
        <f t="shared" si="20"/>
        <v>17</v>
      </c>
      <c r="M19" s="27">
        <f t="shared" si="21"/>
        <v>1.9450800915331807</v>
      </c>
      <c r="N19" s="18"/>
      <c r="O19" s="36">
        <v>301</v>
      </c>
      <c r="P19" s="40">
        <v>279</v>
      </c>
      <c r="Q19" s="1">
        <f t="shared" si="3"/>
        <v>580</v>
      </c>
      <c r="R19" s="13">
        <f t="shared" si="22"/>
        <v>-18</v>
      </c>
      <c r="S19" s="27">
        <f t="shared" si="23"/>
        <v>-3.0100334448160537</v>
      </c>
      <c r="T19" s="18"/>
      <c r="U19" s="36">
        <v>154</v>
      </c>
      <c r="V19" s="40">
        <v>189</v>
      </c>
      <c r="W19" s="1">
        <f t="shared" si="4"/>
        <v>343</v>
      </c>
      <c r="X19" s="13">
        <f t="shared" si="24"/>
        <v>14</v>
      </c>
      <c r="Y19" s="27">
        <f t="shared" si="25"/>
        <v>4.2553191489361701</v>
      </c>
      <c r="Z19" s="18"/>
      <c r="AA19" s="36">
        <v>155</v>
      </c>
      <c r="AB19" s="40">
        <v>168</v>
      </c>
      <c r="AC19" s="1">
        <f t="shared" si="5"/>
        <v>323</v>
      </c>
      <c r="AD19" s="13">
        <f t="shared" si="26"/>
        <v>9</v>
      </c>
      <c r="AE19" s="27">
        <f t="shared" si="27"/>
        <v>2.8662420382165608</v>
      </c>
      <c r="AF19" s="18"/>
      <c r="AG19" s="36">
        <v>434</v>
      </c>
      <c r="AH19" s="40">
        <v>466</v>
      </c>
      <c r="AI19" s="1">
        <f t="shared" si="6"/>
        <v>900</v>
      </c>
      <c r="AJ19" s="13">
        <f t="shared" si="28"/>
        <v>6</v>
      </c>
      <c r="AK19" s="27">
        <f t="shared" si="29"/>
        <v>0.67114093959731547</v>
      </c>
      <c r="AL19" s="18"/>
      <c r="AM19" s="36">
        <v>356</v>
      </c>
      <c r="AN19" s="40">
        <v>389</v>
      </c>
      <c r="AO19" s="1">
        <f t="shared" si="7"/>
        <v>745</v>
      </c>
      <c r="AP19" s="13">
        <f t="shared" si="30"/>
        <v>20</v>
      </c>
      <c r="AQ19" s="27">
        <f t="shared" si="31"/>
        <v>2.7586206896551726</v>
      </c>
      <c r="AR19" s="18"/>
      <c r="AS19" s="36">
        <v>909</v>
      </c>
      <c r="AT19" s="40">
        <v>917</v>
      </c>
      <c r="AU19" s="1">
        <f t="shared" si="8"/>
        <v>1826</v>
      </c>
      <c r="AV19" s="13">
        <f t="shared" si="32"/>
        <v>19</v>
      </c>
      <c r="AW19" s="27">
        <f t="shared" si="33"/>
        <v>1.0514665190924184</v>
      </c>
      <c r="AX19" s="18"/>
      <c r="AY19" s="36">
        <v>304</v>
      </c>
      <c r="AZ19" s="40">
        <v>303</v>
      </c>
      <c r="BA19" s="1">
        <f t="shared" si="9"/>
        <v>607</v>
      </c>
      <c r="BB19" s="13">
        <f t="shared" si="34"/>
        <v>16</v>
      </c>
      <c r="BC19" s="27">
        <f t="shared" si="35"/>
        <v>2.7072758037225042</v>
      </c>
      <c r="BD19" s="18"/>
      <c r="BE19" s="36">
        <v>293</v>
      </c>
      <c r="BF19" s="40">
        <v>333</v>
      </c>
      <c r="BG19" s="1">
        <f t="shared" si="10"/>
        <v>626</v>
      </c>
      <c r="BH19" s="13">
        <f t="shared" si="36"/>
        <v>6</v>
      </c>
      <c r="BI19" s="27">
        <f t="shared" si="37"/>
        <v>0.967741935483871</v>
      </c>
      <c r="BJ19" s="18"/>
      <c r="BK19" s="36">
        <v>243</v>
      </c>
      <c r="BL19" s="40">
        <v>225</v>
      </c>
      <c r="BM19" s="1">
        <f t="shared" si="11"/>
        <v>468</v>
      </c>
      <c r="BN19" s="13">
        <f t="shared" si="38"/>
        <v>-7</v>
      </c>
      <c r="BO19" s="27">
        <f t="shared" si="39"/>
        <v>-1.4736842105263157</v>
      </c>
      <c r="BP19" s="18"/>
      <c r="BQ19" s="36">
        <v>319</v>
      </c>
      <c r="BR19" s="40">
        <v>329</v>
      </c>
      <c r="BS19" s="1">
        <f t="shared" si="12"/>
        <v>648</v>
      </c>
      <c r="BT19" s="13">
        <f t="shared" si="40"/>
        <v>3</v>
      </c>
      <c r="BU19" s="27">
        <f t="shared" si="41"/>
        <v>0.46511627906976744</v>
      </c>
      <c r="BV19" s="18"/>
      <c r="BW19" s="36">
        <v>211</v>
      </c>
      <c r="BX19" s="40">
        <v>211</v>
      </c>
      <c r="BY19" s="1">
        <f t="shared" si="13"/>
        <v>422</v>
      </c>
      <c r="BZ19" s="13">
        <f t="shared" si="42"/>
        <v>13</v>
      </c>
      <c r="CA19" s="27">
        <f t="shared" si="43"/>
        <v>3.1784841075794623</v>
      </c>
      <c r="CB19" s="18"/>
      <c r="CC19" s="36">
        <v>325</v>
      </c>
      <c r="CD19" s="40">
        <v>312</v>
      </c>
      <c r="CE19" s="1">
        <f t="shared" si="14"/>
        <v>637</v>
      </c>
      <c r="CF19" s="13">
        <f t="shared" si="44"/>
        <v>-15</v>
      </c>
      <c r="CG19" s="27">
        <f t="shared" si="45"/>
        <v>-2.3006134969325154</v>
      </c>
      <c r="CH19" s="18"/>
      <c r="CI19" s="36">
        <v>131</v>
      </c>
      <c r="CJ19" s="40">
        <v>117</v>
      </c>
      <c r="CK19" s="1">
        <f t="shared" si="15"/>
        <v>248</v>
      </c>
      <c r="CL19" s="13">
        <f t="shared" si="46"/>
        <v>9</v>
      </c>
      <c r="CM19" s="27">
        <f t="shared" si="47"/>
        <v>3.7656903765690379</v>
      </c>
      <c r="CN19" s="18"/>
      <c r="CO19" s="36">
        <v>475</v>
      </c>
      <c r="CP19" s="40">
        <v>469</v>
      </c>
      <c r="CQ19" s="1">
        <f t="shared" si="16"/>
        <v>944</v>
      </c>
      <c r="CR19" s="13">
        <f t="shared" si="48"/>
        <v>27</v>
      </c>
      <c r="CS19" s="27">
        <f t="shared" si="49"/>
        <v>2.9443838604143946</v>
      </c>
      <c r="CT19" s="18"/>
      <c r="CU19" s="36">
        <f t="shared" si="0"/>
        <v>5923</v>
      </c>
      <c r="CV19" s="40">
        <f t="shared" si="0"/>
        <v>6095</v>
      </c>
      <c r="CW19" s="1">
        <f t="shared" si="17"/>
        <v>12018</v>
      </c>
      <c r="CX19" s="13">
        <f t="shared" si="50"/>
        <v>201</v>
      </c>
      <c r="CY19" s="27">
        <f t="shared" si="51"/>
        <v>1.7009393247017008</v>
      </c>
    </row>
    <row r="20" spans="1:103" x14ac:dyDescent="0.25">
      <c r="A20" s="11">
        <v>33239</v>
      </c>
      <c r="B20" s="17"/>
      <c r="C20" s="36">
        <v>886</v>
      </c>
      <c r="D20" s="40">
        <v>945</v>
      </c>
      <c r="E20" s="1">
        <f t="shared" si="1"/>
        <v>1831</v>
      </c>
      <c r="F20" s="13">
        <f t="shared" si="18"/>
        <v>21</v>
      </c>
      <c r="G20" s="27">
        <f t="shared" si="19"/>
        <v>1.1602209944751383</v>
      </c>
      <c r="H20" s="17"/>
      <c r="I20" s="36">
        <v>445</v>
      </c>
      <c r="J20" s="40">
        <v>454</v>
      </c>
      <c r="K20" s="1">
        <f t="shared" si="2"/>
        <v>899</v>
      </c>
      <c r="L20" s="13">
        <f t="shared" si="20"/>
        <v>8</v>
      </c>
      <c r="M20" s="27">
        <f t="shared" si="21"/>
        <v>0.89786756453423133</v>
      </c>
      <c r="N20" s="17"/>
      <c r="O20" s="36">
        <v>312</v>
      </c>
      <c r="P20" s="40">
        <v>295</v>
      </c>
      <c r="Q20" s="1">
        <f t="shared" si="3"/>
        <v>607</v>
      </c>
      <c r="R20" s="13">
        <f t="shared" si="22"/>
        <v>27</v>
      </c>
      <c r="S20" s="27">
        <f t="shared" si="23"/>
        <v>4.6551724137931041</v>
      </c>
      <c r="T20" s="17"/>
      <c r="U20" s="36">
        <v>151</v>
      </c>
      <c r="V20" s="40">
        <v>182</v>
      </c>
      <c r="W20" s="1">
        <f t="shared" si="4"/>
        <v>333</v>
      </c>
      <c r="X20" s="13">
        <f t="shared" si="24"/>
        <v>-10</v>
      </c>
      <c r="Y20" s="27">
        <f t="shared" si="25"/>
        <v>-2.9154518950437316</v>
      </c>
      <c r="Z20" s="17"/>
      <c r="AA20" s="36">
        <v>159</v>
      </c>
      <c r="AB20" s="40">
        <v>174</v>
      </c>
      <c r="AC20" s="1">
        <f t="shared" si="5"/>
        <v>333</v>
      </c>
      <c r="AD20" s="13">
        <f t="shared" si="26"/>
        <v>10</v>
      </c>
      <c r="AE20" s="27">
        <f t="shared" si="27"/>
        <v>3.0959752321981426</v>
      </c>
      <c r="AF20" s="17"/>
      <c r="AG20" s="36">
        <v>447</v>
      </c>
      <c r="AH20" s="40">
        <v>472</v>
      </c>
      <c r="AI20" s="1">
        <f t="shared" si="6"/>
        <v>919</v>
      </c>
      <c r="AJ20" s="13">
        <f t="shared" si="28"/>
        <v>19</v>
      </c>
      <c r="AK20" s="27">
        <f t="shared" si="29"/>
        <v>2.1111111111111112</v>
      </c>
      <c r="AL20" s="17"/>
      <c r="AM20" s="36">
        <v>365</v>
      </c>
      <c r="AN20" s="40">
        <v>391</v>
      </c>
      <c r="AO20" s="1">
        <f t="shared" si="7"/>
        <v>756</v>
      </c>
      <c r="AP20" s="13">
        <f t="shared" si="30"/>
        <v>11</v>
      </c>
      <c r="AQ20" s="27">
        <f t="shared" si="31"/>
        <v>1.476510067114094</v>
      </c>
      <c r="AR20" s="17"/>
      <c r="AS20" s="36">
        <v>905</v>
      </c>
      <c r="AT20" s="40">
        <v>944</v>
      </c>
      <c r="AU20" s="1">
        <f t="shared" si="8"/>
        <v>1849</v>
      </c>
      <c r="AV20" s="13">
        <f t="shared" si="32"/>
        <v>23</v>
      </c>
      <c r="AW20" s="27">
        <f t="shared" si="33"/>
        <v>1.2595837897042717</v>
      </c>
      <c r="AX20" s="17"/>
      <c r="AY20" s="36">
        <v>312</v>
      </c>
      <c r="AZ20" s="40">
        <v>316</v>
      </c>
      <c r="BA20" s="1">
        <f t="shared" si="9"/>
        <v>628</v>
      </c>
      <c r="BB20" s="13">
        <f t="shared" si="34"/>
        <v>21</v>
      </c>
      <c r="BC20" s="27">
        <f t="shared" si="35"/>
        <v>3.4596375617792421</v>
      </c>
      <c r="BD20" s="17"/>
      <c r="BE20" s="36">
        <v>281</v>
      </c>
      <c r="BF20" s="40">
        <v>333</v>
      </c>
      <c r="BG20" s="1">
        <f t="shared" si="10"/>
        <v>614</v>
      </c>
      <c r="BH20" s="13">
        <f t="shared" si="36"/>
        <v>-12</v>
      </c>
      <c r="BI20" s="27">
        <f t="shared" si="37"/>
        <v>-1.9169329073482428</v>
      </c>
      <c r="BJ20" s="17"/>
      <c r="BK20" s="36">
        <v>246</v>
      </c>
      <c r="BL20" s="40">
        <v>238</v>
      </c>
      <c r="BM20" s="1">
        <f t="shared" si="11"/>
        <v>484</v>
      </c>
      <c r="BN20" s="13">
        <f t="shared" si="38"/>
        <v>16</v>
      </c>
      <c r="BO20" s="27">
        <f t="shared" si="39"/>
        <v>3.4188034188034191</v>
      </c>
      <c r="BP20" s="17"/>
      <c r="BQ20" s="36">
        <v>329</v>
      </c>
      <c r="BR20" s="40">
        <v>330</v>
      </c>
      <c r="BS20" s="1">
        <f t="shared" si="12"/>
        <v>659</v>
      </c>
      <c r="BT20" s="13">
        <f t="shared" si="40"/>
        <v>11</v>
      </c>
      <c r="BU20" s="27">
        <f t="shared" si="41"/>
        <v>1.6975308641975309</v>
      </c>
      <c r="BV20" s="17"/>
      <c r="BW20" s="36">
        <v>213</v>
      </c>
      <c r="BX20" s="40">
        <v>216</v>
      </c>
      <c r="BY20" s="1">
        <f t="shared" si="13"/>
        <v>429</v>
      </c>
      <c r="BZ20" s="13">
        <f t="shared" si="42"/>
        <v>7</v>
      </c>
      <c r="CA20" s="27">
        <f t="shared" si="43"/>
        <v>1.6587677725118484</v>
      </c>
      <c r="CB20" s="17"/>
      <c r="CC20" s="36">
        <v>327</v>
      </c>
      <c r="CD20" s="40">
        <v>317</v>
      </c>
      <c r="CE20" s="1">
        <f t="shared" si="14"/>
        <v>644</v>
      </c>
      <c r="CF20" s="13">
        <f t="shared" si="44"/>
        <v>7</v>
      </c>
      <c r="CG20" s="27">
        <f t="shared" si="45"/>
        <v>1.098901098901099</v>
      </c>
      <c r="CH20" s="17"/>
      <c r="CI20" s="36">
        <v>130</v>
      </c>
      <c r="CJ20" s="40">
        <v>118</v>
      </c>
      <c r="CK20" s="1">
        <f t="shared" si="15"/>
        <v>248</v>
      </c>
      <c r="CL20" s="13">
        <f t="shared" si="46"/>
        <v>0</v>
      </c>
      <c r="CM20" s="27">
        <f t="shared" si="47"/>
        <v>0</v>
      </c>
      <c r="CN20" s="17"/>
      <c r="CO20" s="36">
        <v>476</v>
      </c>
      <c r="CP20" s="40">
        <v>475</v>
      </c>
      <c r="CQ20" s="1">
        <f t="shared" si="16"/>
        <v>951</v>
      </c>
      <c r="CR20" s="13">
        <f t="shared" si="48"/>
        <v>7</v>
      </c>
      <c r="CS20" s="27">
        <f t="shared" si="49"/>
        <v>0.74152542372881358</v>
      </c>
      <c r="CT20" s="17"/>
      <c r="CU20" s="36">
        <f t="shared" si="0"/>
        <v>5984</v>
      </c>
      <c r="CV20" s="40">
        <f t="shared" si="0"/>
        <v>6200</v>
      </c>
      <c r="CW20" s="1">
        <f t="shared" si="17"/>
        <v>12184</v>
      </c>
      <c r="CX20" s="13">
        <f t="shared" si="50"/>
        <v>166</v>
      </c>
      <c r="CY20" s="27">
        <f t="shared" si="51"/>
        <v>1.381261441171576</v>
      </c>
    </row>
    <row r="21" spans="1:103" x14ac:dyDescent="0.25">
      <c r="A21" s="11">
        <v>33604</v>
      </c>
      <c r="B21" s="18"/>
      <c r="C21" s="36">
        <v>900</v>
      </c>
      <c r="D21" s="40">
        <v>955</v>
      </c>
      <c r="E21" s="1">
        <f t="shared" si="1"/>
        <v>1855</v>
      </c>
      <c r="F21" s="13">
        <f t="shared" si="18"/>
        <v>24</v>
      </c>
      <c r="G21" s="27">
        <f t="shared" si="19"/>
        <v>1.3107591480065537</v>
      </c>
      <c r="H21" s="18"/>
      <c r="I21" s="36">
        <v>437</v>
      </c>
      <c r="J21" s="40">
        <v>468</v>
      </c>
      <c r="K21" s="1">
        <f t="shared" si="2"/>
        <v>905</v>
      </c>
      <c r="L21" s="13">
        <f t="shared" si="20"/>
        <v>6</v>
      </c>
      <c r="M21" s="27">
        <f t="shared" si="21"/>
        <v>0.66740823136818694</v>
      </c>
      <c r="N21" s="18"/>
      <c r="O21" s="36">
        <v>311</v>
      </c>
      <c r="P21" s="40">
        <v>305</v>
      </c>
      <c r="Q21" s="1">
        <f t="shared" si="3"/>
        <v>616</v>
      </c>
      <c r="R21" s="13">
        <f t="shared" si="22"/>
        <v>9</v>
      </c>
      <c r="S21" s="27">
        <f t="shared" si="23"/>
        <v>1.4827018121911038</v>
      </c>
      <c r="T21" s="18"/>
      <c r="U21" s="36">
        <v>159</v>
      </c>
      <c r="V21" s="40">
        <v>182</v>
      </c>
      <c r="W21" s="1">
        <f t="shared" si="4"/>
        <v>341</v>
      </c>
      <c r="X21" s="13">
        <f t="shared" si="24"/>
        <v>8</v>
      </c>
      <c r="Y21" s="27">
        <f t="shared" si="25"/>
        <v>2.4024024024024024</v>
      </c>
      <c r="Z21" s="18"/>
      <c r="AA21" s="36">
        <v>162</v>
      </c>
      <c r="AB21" s="40">
        <v>176</v>
      </c>
      <c r="AC21" s="1">
        <f t="shared" si="5"/>
        <v>338</v>
      </c>
      <c r="AD21" s="13">
        <f t="shared" si="26"/>
        <v>5</v>
      </c>
      <c r="AE21" s="27">
        <f t="shared" si="27"/>
        <v>1.5015015015015014</v>
      </c>
      <c r="AF21" s="18"/>
      <c r="AG21" s="36">
        <v>454</v>
      </c>
      <c r="AH21" s="40">
        <v>482</v>
      </c>
      <c r="AI21" s="1">
        <f t="shared" si="6"/>
        <v>936</v>
      </c>
      <c r="AJ21" s="13">
        <f t="shared" si="28"/>
        <v>17</v>
      </c>
      <c r="AK21" s="27">
        <f t="shared" si="29"/>
        <v>1.8498367791077257</v>
      </c>
      <c r="AL21" s="18"/>
      <c r="AM21" s="36">
        <v>371</v>
      </c>
      <c r="AN21" s="40">
        <v>396</v>
      </c>
      <c r="AO21" s="1">
        <f t="shared" si="7"/>
        <v>767</v>
      </c>
      <c r="AP21" s="13">
        <f t="shared" si="30"/>
        <v>11</v>
      </c>
      <c r="AQ21" s="27">
        <f t="shared" si="31"/>
        <v>1.4550264550264549</v>
      </c>
      <c r="AR21" s="18"/>
      <c r="AS21" s="36">
        <v>925</v>
      </c>
      <c r="AT21" s="40">
        <v>952</v>
      </c>
      <c r="AU21" s="1">
        <f t="shared" si="8"/>
        <v>1877</v>
      </c>
      <c r="AV21" s="13">
        <f t="shared" si="32"/>
        <v>28</v>
      </c>
      <c r="AW21" s="27">
        <f t="shared" si="33"/>
        <v>1.5143320713899404</v>
      </c>
      <c r="AX21" s="18"/>
      <c r="AY21" s="36">
        <v>322</v>
      </c>
      <c r="AZ21" s="40">
        <v>331</v>
      </c>
      <c r="BA21" s="1">
        <f t="shared" si="9"/>
        <v>653</v>
      </c>
      <c r="BB21" s="13">
        <f t="shared" si="34"/>
        <v>25</v>
      </c>
      <c r="BC21" s="27">
        <f t="shared" si="35"/>
        <v>3.9808917197452227</v>
      </c>
      <c r="BD21" s="18"/>
      <c r="BE21" s="36">
        <v>292</v>
      </c>
      <c r="BF21" s="40">
        <v>361</v>
      </c>
      <c r="BG21" s="1">
        <f t="shared" si="10"/>
        <v>653</v>
      </c>
      <c r="BH21" s="13">
        <f t="shared" si="36"/>
        <v>39</v>
      </c>
      <c r="BI21" s="27">
        <f t="shared" si="37"/>
        <v>6.3517915309446256</v>
      </c>
      <c r="BJ21" s="18"/>
      <c r="BK21" s="36">
        <v>248</v>
      </c>
      <c r="BL21" s="40">
        <v>244</v>
      </c>
      <c r="BM21" s="1">
        <f t="shared" si="11"/>
        <v>492</v>
      </c>
      <c r="BN21" s="13">
        <f t="shared" si="38"/>
        <v>8</v>
      </c>
      <c r="BO21" s="27">
        <f t="shared" si="39"/>
        <v>1.6528925619834711</v>
      </c>
      <c r="BP21" s="18"/>
      <c r="BQ21" s="36">
        <v>320</v>
      </c>
      <c r="BR21" s="40">
        <v>328</v>
      </c>
      <c r="BS21" s="1">
        <f t="shared" si="12"/>
        <v>648</v>
      </c>
      <c r="BT21" s="13">
        <f t="shared" si="40"/>
        <v>-11</v>
      </c>
      <c r="BU21" s="27">
        <f t="shared" si="41"/>
        <v>-1.6691957511380879</v>
      </c>
      <c r="BV21" s="18"/>
      <c r="BW21" s="36">
        <v>215</v>
      </c>
      <c r="BX21" s="40">
        <v>211</v>
      </c>
      <c r="BY21" s="1">
        <f t="shared" si="13"/>
        <v>426</v>
      </c>
      <c r="BZ21" s="13">
        <f t="shared" si="42"/>
        <v>-3</v>
      </c>
      <c r="CA21" s="27">
        <f t="shared" si="43"/>
        <v>-0.69930069930069927</v>
      </c>
      <c r="CB21" s="18"/>
      <c r="CC21" s="36">
        <v>326</v>
      </c>
      <c r="CD21" s="40">
        <v>322</v>
      </c>
      <c r="CE21" s="1">
        <f t="shared" si="14"/>
        <v>648</v>
      </c>
      <c r="CF21" s="13">
        <f t="shared" si="44"/>
        <v>4</v>
      </c>
      <c r="CG21" s="27">
        <f t="shared" si="45"/>
        <v>0.6211180124223602</v>
      </c>
      <c r="CH21" s="18"/>
      <c r="CI21" s="36">
        <v>129</v>
      </c>
      <c r="CJ21" s="40">
        <v>113</v>
      </c>
      <c r="CK21" s="1">
        <f t="shared" si="15"/>
        <v>242</v>
      </c>
      <c r="CL21" s="13">
        <f t="shared" si="46"/>
        <v>-6</v>
      </c>
      <c r="CM21" s="27">
        <f t="shared" si="47"/>
        <v>-2.4193548387096775</v>
      </c>
      <c r="CN21" s="18"/>
      <c r="CO21" s="36">
        <v>480</v>
      </c>
      <c r="CP21" s="40">
        <v>476</v>
      </c>
      <c r="CQ21" s="1">
        <f t="shared" si="16"/>
        <v>956</v>
      </c>
      <c r="CR21" s="13">
        <f t="shared" si="48"/>
        <v>5</v>
      </c>
      <c r="CS21" s="27">
        <f t="shared" si="49"/>
        <v>0.52576235541535232</v>
      </c>
      <c r="CT21" s="18"/>
      <c r="CU21" s="36">
        <f t="shared" si="0"/>
        <v>6051</v>
      </c>
      <c r="CV21" s="40">
        <f t="shared" si="0"/>
        <v>6302</v>
      </c>
      <c r="CW21" s="1">
        <f t="shared" si="17"/>
        <v>12353</v>
      </c>
      <c r="CX21" s="13">
        <f t="shared" si="50"/>
        <v>169</v>
      </c>
      <c r="CY21" s="27">
        <f t="shared" si="51"/>
        <v>1.3870650032829941</v>
      </c>
    </row>
    <row r="22" spans="1:103" x14ac:dyDescent="0.25">
      <c r="A22" s="11">
        <v>33970</v>
      </c>
      <c r="B22" s="17"/>
      <c r="C22" s="36">
        <v>918</v>
      </c>
      <c r="D22" s="40">
        <v>976</v>
      </c>
      <c r="E22" s="1">
        <f t="shared" si="1"/>
        <v>1894</v>
      </c>
      <c r="F22" s="13">
        <f t="shared" si="18"/>
        <v>39</v>
      </c>
      <c r="G22" s="27">
        <f t="shared" si="19"/>
        <v>2.1024258760107819</v>
      </c>
      <c r="H22" s="17"/>
      <c r="I22" s="36">
        <v>447</v>
      </c>
      <c r="J22" s="40">
        <v>487</v>
      </c>
      <c r="K22" s="1">
        <f t="shared" si="2"/>
        <v>934</v>
      </c>
      <c r="L22" s="13">
        <f t="shared" si="20"/>
        <v>29</v>
      </c>
      <c r="M22" s="27">
        <f t="shared" si="21"/>
        <v>3.2044198895027622</v>
      </c>
      <c r="N22" s="17"/>
      <c r="O22" s="36">
        <v>326</v>
      </c>
      <c r="P22" s="40">
        <v>323</v>
      </c>
      <c r="Q22" s="1">
        <f t="shared" si="3"/>
        <v>649</v>
      </c>
      <c r="R22" s="13">
        <f t="shared" si="22"/>
        <v>33</v>
      </c>
      <c r="S22" s="27">
        <f t="shared" si="23"/>
        <v>5.3571428571428568</v>
      </c>
      <c r="T22" s="17"/>
      <c r="U22" s="36">
        <v>153</v>
      </c>
      <c r="V22" s="40">
        <v>179</v>
      </c>
      <c r="W22" s="1">
        <f t="shared" si="4"/>
        <v>332</v>
      </c>
      <c r="X22" s="13">
        <f t="shared" si="24"/>
        <v>-9</v>
      </c>
      <c r="Y22" s="27">
        <f t="shared" si="25"/>
        <v>-2.6392961876832843</v>
      </c>
      <c r="Z22" s="17"/>
      <c r="AA22" s="36">
        <v>161</v>
      </c>
      <c r="AB22" s="40">
        <v>179</v>
      </c>
      <c r="AC22" s="1">
        <f t="shared" si="5"/>
        <v>340</v>
      </c>
      <c r="AD22" s="13">
        <f t="shared" si="26"/>
        <v>2</v>
      </c>
      <c r="AE22" s="27">
        <f t="shared" si="27"/>
        <v>0.59171597633136097</v>
      </c>
      <c r="AF22" s="17"/>
      <c r="AG22" s="36">
        <v>447</v>
      </c>
      <c r="AH22" s="40">
        <v>477</v>
      </c>
      <c r="AI22" s="1">
        <f t="shared" si="6"/>
        <v>924</v>
      </c>
      <c r="AJ22" s="13">
        <f t="shared" si="28"/>
        <v>-12</v>
      </c>
      <c r="AK22" s="27">
        <f t="shared" si="29"/>
        <v>-1.2820512820512819</v>
      </c>
      <c r="AL22" s="17"/>
      <c r="AM22" s="36">
        <v>383</v>
      </c>
      <c r="AN22" s="40">
        <v>384</v>
      </c>
      <c r="AO22" s="1">
        <f t="shared" si="7"/>
        <v>767</v>
      </c>
      <c r="AP22" s="13">
        <f t="shared" si="30"/>
        <v>0</v>
      </c>
      <c r="AQ22" s="27">
        <f t="shared" si="31"/>
        <v>0</v>
      </c>
      <c r="AR22" s="17"/>
      <c r="AS22" s="36">
        <v>946</v>
      </c>
      <c r="AT22" s="40">
        <v>987</v>
      </c>
      <c r="AU22" s="1">
        <f t="shared" si="8"/>
        <v>1933</v>
      </c>
      <c r="AV22" s="13">
        <f t="shared" si="32"/>
        <v>56</v>
      </c>
      <c r="AW22" s="27">
        <f t="shared" si="33"/>
        <v>2.9834842834310069</v>
      </c>
      <c r="AX22" s="17"/>
      <c r="AY22" s="36">
        <v>331</v>
      </c>
      <c r="AZ22" s="40">
        <v>338</v>
      </c>
      <c r="BA22" s="1">
        <f t="shared" si="9"/>
        <v>669</v>
      </c>
      <c r="BB22" s="13">
        <f t="shared" si="34"/>
        <v>16</v>
      </c>
      <c r="BC22" s="27">
        <f t="shared" si="35"/>
        <v>2.4502297090352223</v>
      </c>
      <c r="BD22" s="17"/>
      <c r="BE22" s="36">
        <v>284</v>
      </c>
      <c r="BF22" s="40">
        <v>366</v>
      </c>
      <c r="BG22" s="1">
        <f t="shared" si="10"/>
        <v>650</v>
      </c>
      <c r="BH22" s="13">
        <f t="shared" si="36"/>
        <v>-3</v>
      </c>
      <c r="BI22" s="27">
        <f t="shared" si="37"/>
        <v>-0.45941807044410415</v>
      </c>
      <c r="BJ22" s="17"/>
      <c r="BK22" s="36">
        <v>243</v>
      </c>
      <c r="BL22" s="40">
        <v>235</v>
      </c>
      <c r="BM22" s="1">
        <f t="shared" si="11"/>
        <v>478</v>
      </c>
      <c r="BN22" s="13">
        <f t="shared" si="38"/>
        <v>-14</v>
      </c>
      <c r="BO22" s="27">
        <f t="shared" si="39"/>
        <v>-2.8455284552845526</v>
      </c>
      <c r="BP22" s="17"/>
      <c r="BQ22" s="36">
        <v>324</v>
      </c>
      <c r="BR22" s="40">
        <v>341</v>
      </c>
      <c r="BS22" s="1">
        <f t="shared" si="12"/>
        <v>665</v>
      </c>
      <c r="BT22" s="13">
        <f t="shared" si="40"/>
        <v>17</v>
      </c>
      <c r="BU22" s="27">
        <f t="shared" si="41"/>
        <v>2.6234567901234565</v>
      </c>
      <c r="BV22" s="17"/>
      <c r="BW22" s="36">
        <v>218</v>
      </c>
      <c r="BX22" s="40">
        <v>211</v>
      </c>
      <c r="BY22" s="1">
        <f t="shared" si="13"/>
        <v>429</v>
      </c>
      <c r="BZ22" s="13">
        <f t="shared" si="42"/>
        <v>3</v>
      </c>
      <c r="CA22" s="27">
        <f t="shared" si="43"/>
        <v>0.70422535211267612</v>
      </c>
      <c r="CB22" s="17"/>
      <c r="CC22" s="36">
        <v>342</v>
      </c>
      <c r="CD22" s="40">
        <v>327</v>
      </c>
      <c r="CE22" s="1">
        <f t="shared" si="14"/>
        <v>669</v>
      </c>
      <c r="CF22" s="13">
        <f t="shared" si="44"/>
        <v>21</v>
      </c>
      <c r="CG22" s="27">
        <f t="shared" si="45"/>
        <v>3.2407407407407405</v>
      </c>
      <c r="CH22" s="17"/>
      <c r="CI22" s="36">
        <v>126</v>
      </c>
      <c r="CJ22" s="40">
        <v>114</v>
      </c>
      <c r="CK22" s="1">
        <f t="shared" si="15"/>
        <v>240</v>
      </c>
      <c r="CL22" s="13">
        <f t="shared" si="46"/>
        <v>-2</v>
      </c>
      <c r="CM22" s="27">
        <f t="shared" si="47"/>
        <v>-0.82644628099173556</v>
      </c>
      <c r="CN22" s="17"/>
      <c r="CO22" s="36">
        <v>499</v>
      </c>
      <c r="CP22" s="40">
        <v>482</v>
      </c>
      <c r="CQ22" s="1">
        <f t="shared" si="16"/>
        <v>981</v>
      </c>
      <c r="CR22" s="13">
        <f t="shared" si="48"/>
        <v>25</v>
      </c>
      <c r="CS22" s="27">
        <f t="shared" si="49"/>
        <v>2.6150627615062758</v>
      </c>
      <c r="CT22" s="17"/>
      <c r="CU22" s="36">
        <f t="shared" si="0"/>
        <v>6148</v>
      </c>
      <c r="CV22" s="40">
        <f t="shared" si="0"/>
        <v>6406</v>
      </c>
      <c r="CW22" s="1">
        <f t="shared" si="17"/>
        <v>12554</v>
      </c>
      <c r="CX22" s="13">
        <f t="shared" si="50"/>
        <v>201</v>
      </c>
      <c r="CY22" s="27">
        <f t="shared" si="51"/>
        <v>1.6271351088804338</v>
      </c>
    </row>
    <row r="23" spans="1:103" x14ac:dyDescent="0.25">
      <c r="A23" s="11">
        <v>34335</v>
      </c>
      <c r="B23" s="18"/>
      <c r="C23" s="36">
        <v>920</v>
      </c>
      <c r="D23" s="40">
        <v>979</v>
      </c>
      <c r="E23" s="1">
        <f t="shared" si="1"/>
        <v>1899</v>
      </c>
      <c r="F23" s="13">
        <f t="shared" si="18"/>
        <v>5</v>
      </c>
      <c r="G23" s="27">
        <f t="shared" si="19"/>
        <v>0.26399155227032733</v>
      </c>
      <c r="H23" s="18"/>
      <c r="I23" s="36">
        <v>459</v>
      </c>
      <c r="J23" s="40">
        <v>491</v>
      </c>
      <c r="K23" s="1">
        <f t="shared" si="2"/>
        <v>950</v>
      </c>
      <c r="L23" s="13">
        <f t="shared" si="20"/>
        <v>16</v>
      </c>
      <c r="M23" s="27">
        <f t="shared" si="21"/>
        <v>1.7130620985010707</v>
      </c>
      <c r="N23" s="18"/>
      <c r="O23" s="36">
        <v>322</v>
      </c>
      <c r="P23" s="40">
        <v>319</v>
      </c>
      <c r="Q23" s="1">
        <f t="shared" si="3"/>
        <v>641</v>
      </c>
      <c r="R23" s="13">
        <f t="shared" si="22"/>
        <v>-8</v>
      </c>
      <c r="S23" s="27">
        <f t="shared" si="23"/>
        <v>-1.2326656394453006</v>
      </c>
      <c r="T23" s="18"/>
      <c r="U23" s="36">
        <v>152</v>
      </c>
      <c r="V23" s="40">
        <v>174</v>
      </c>
      <c r="W23" s="1">
        <f t="shared" si="4"/>
        <v>326</v>
      </c>
      <c r="X23" s="13">
        <f t="shared" si="24"/>
        <v>-6</v>
      </c>
      <c r="Y23" s="27">
        <f t="shared" si="25"/>
        <v>-1.8072289156626504</v>
      </c>
      <c r="Z23" s="18"/>
      <c r="AA23" s="36">
        <v>179</v>
      </c>
      <c r="AB23" s="40">
        <v>178</v>
      </c>
      <c r="AC23" s="1">
        <f t="shared" si="5"/>
        <v>357</v>
      </c>
      <c r="AD23" s="13">
        <f t="shared" si="26"/>
        <v>17</v>
      </c>
      <c r="AE23" s="27">
        <f t="shared" si="27"/>
        <v>5</v>
      </c>
      <c r="AF23" s="18"/>
      <c r="AG23" s="36">
        <v>458</v>
      </c>
      <c r="AH23" s="40">
        <v>464</v>
      </c>
      <c r="AI23" s="1">
        <f t="shared" si="6"/>
        <v>922</v>
      </c>
      <c r="AJ23" s="13">
        <f t="shared" si="28"/>
        <v>-2</v>
      </c>
      <c r="AK23" s="27">
        <f t="shared" si="29"/>
        <v>-0.21645021645021645</v>
      </c>
      <c r="AL23" s="18"/>
      <c r="AM23" s="36">
        <v>376</v>
      </c>
      <c r="AN23" s="40">
        <v>393</v>
      </c>
      <c r="AO23" s="1">
        <f t="shared" si="7"/>
        <v>769</v>
      </c>
      <c r="AP23" s="13">
        <f t="shared" si="30"/>
        <v>2</v>
      </c>
      <c r="AQ23" s="27">
        <f t="shared" si="31"/>
        <v>0.2607561929595828</v>
      </c>
      <c r="AR23" s="18"/>
      <c r="AS23" s="36">
        <v>956</v>
      </c>
      <c r="AT23" s="40">
        <v>993</v>
      </c>
      <c r="AU23" s="1">
        <f t="shared" si="8"/>
        <v>1949</v>
      </c>
      <c r="AV23" s="13">
        <f t="shared" si="32"/>
        <v>16</v>
      </c>
      <c r="AW23" s="27">
        <f t="shared" si="33"/>
        <v>0.82772891877909982</v>
      </c>
      <c r="AX23" s="18"/>
      <c r="AY23" s="36">
        <v>344</v>
      </c>
      <c r="AZ23" s="40">
        <v>348</v>
      </c>
      <c r="BA23" s="1">
        <f t="shared" si="9"/>
        <v>692</v>
      </c>
      <c r="BB23" s="13">
        <f t="shared" si="34"/>
        <v>23</v>
      </c>
      <c r="BC23" s="27">
        <f t="shared" si="35"/>
        <v>3.4379671150971598</v>
      </c>
      <c r="BD23" s="18"/>
      <c r="BE23" s="36">
        <v>285</v>
      </c>
      <c r="BF23" s="40">
        <v>350</v>
      </c>
      <c r="BG23" s="1">
        <f t="shared" si="10"/>
        <v>635</v>
      </c>
      <c r="BH23" s="13">
        <f t="shared" si="36"/>
        <v>-15</v>
      </c>
      <c r="BI23" s="27">
        <f t="shared" si="37"/>
        <v>-2.3076923076923079</v>
      </c>
      <c r="BJ23" s="18"/>
      <c r="BK23" s="36">
        <v>247</v>
      </c>
      <c r="BL23" s="40">
        <v>240</v>
      </c>
      <c r="BM23" s="1">
        <f t="shared" si="11"/>
        <v>487</v>
      </c>
      <c r="BN23" s="13">
        <f t="shared" si="38"/>
        <v>9</v>
      </c>
      <c r="BO23" s="27">
        <f t="shared" si="39"/>
        <v>1.882845188284519</v>
      </c>
      <c r="BP23" s="18"/>
      <c r="BQ23" s="36">
        <v>326</v>
      </c>
      <c r="BR23" s="40">
        <v>350</v>
      </c>
      <c r="BS23" s="1">
        <f t="shared" si="12"/>
        <v>676</v>
      </c>
      <c r="BT23" s="13">
        <f t="shared" si="40"/>
        <v>11</v>
      </c>
      <c r="BU23" s="27">
        <f t="shared" si="41"/>
        <v>1.6541353383458646</v>
      </c>
      <c r="BV23" s="18"/>
      <c r="BW23" s="36">
        <v>215</v>
      </c>
      <c r="BX23" s="40">
        <v>201</v>
      </c>
      <c r="BY23" s="1">
        <f t="shared" si="13"/>
        <v>416</v>
      </c>
      <c r="BZ23" s="13">
        <f t="shared" si="42"/>
        <v>-13</v>
      </c>
      <c r="CA23" s="27">
        <f t="shared" si="43"/>
        <v>-3.0303030303030303</v>
      </c>
      <c r="CB23" s="18"/>
      <c r="CC23" s="36">
        <v>334</v>
      </c>
      <c r="CD23" s="40">
        <v>334</v>
      </c>
      <c r="CE23" s="1">
        <f t="shared" si="14"/>
        <v>668</v>
      </c>
      <c r="CF23" s="13">
        <f t="shared" si="44"/>
        <v>-1</v>
      </c>
      <c r="CG23" s="27">
        <f t="shared" si="45"/>
        <v>-0.14947683109118087</v>
      </c>
      <c r="CH23" s="18"/>
      <c r="CI23" s="36">
        <v>131</v>
      </c>
      <c r="CJ23" s="40">
        <v>114</v>
      </c>
      <c r="CK23" s="1">
        <f t="shared" si="15"/>
        <v>245</v>
      </c>
      <c r="CL23" s="13">
        <f t="shared" si="46"/>
        <v>5</v>
      </c>
      <c r="CM23" s="27">
        <f t="shared" si="47"/>
        <v>2.083333333333333</v>
      </c>
      <c r="CN23" s="18"/>
      <c r="CO23" s="36">
        <v>517</v>
      </c>
      <c r="CP23" s="40">
        <v>501</v>
      </c>
      <c r="CQ23" s="1">
        <f t="shared" si="16"/>
        <v>1018</v>
      </c>
      <c r="CR23" s="13">
        <f t="shared" si="48"/>
        <v>37</v>
      </c>
      <c r="CS23" s="27">
        <f t="shared" si="49"/>
        <v>3.7716615698267071</v>
      </c>
      <c r="CT23" s="18"/>
      <c r="CU23" s="36">
        <f t="shared" si="0"/>
        <v>6221</v>
      </c>
      <c r="CV23" s="40">
        <f t="shared" si="0"/>
        <v>6429</v>
      </c>
      <c r="CW23" s="1">
        <f t="shared" si="17"/>
        <v>12650</v>
      </c>
      <c r="CX23" s="13">
        <f t="shared" si="50"/>
        <v>96</v>
      </c>
      <c r="CY23" s="27">
        <f t="shared" si="51"/>
        <v>0.76469651107216818</v>
      </c>
    </row>
    <row r="24" spans="1:103" x14ac:dyDescent="0.25">
      <c r="A24" s="11">
        <v>34700</v>
      </c>
      <c r="B24" s="17"/>
      <c r="C24" s="36">
        <v>908</v>
      </c>
      <c r="D24" s="40">
        <v>981</v>
      </c>
      <c r="E24" s="1">
        <f t="shared" si="1"/>
        <v>1889</v>
      </c>
      <c r="F24" s="13">
        <f t="shared" si="18"/>
        <v>-10</v>
      </c>
      <c r="G24" s="27">
        <f t="shared" si="19"/>
        <v>-0.526592943654555</v>
      </c>
      <c r="H24" s="17"/>
      <c r="I24" s="36">
        <v>467</v>
      </c>
      <c r="J24" s="40">
        <v>489</v>
      </c>
      <c r="K24" s="1">
        <f t="shared" si="2"/>
        <v>956</v>
      </c>
      <c r="L24" s="13">
        <f t="shared" si="20"/>
        <v>6</v>
      </c>
      <c r="M24" s="27">
        <f t="shared" si="21"/>
        <v>0.63157894736842102</v>
      </c>
      <c r="N24" s="17"/>
      <c r="O24" s="36">
        <v>306</v>
      </c>
      <c r="P24" s="40">
        <v>317</v>
      </c>
      <c r="Q24" s="1">
        <f t="shared" si="3"/>
        <v>623</v>
      </c>
      <c r="R24" s="13">
        <f t="shared" si="22"/>
        <v>-18</v>
      </c>
      <c r="S24" s="27">
        <f t="shared" si="23"/>
        <v>-2.80811232449298</v>
      </c>
      <c r="T24" s="17"/>
      <c r="U24" s="36">
        <v>156</v>
      </c>
      <c r="V24" s="40">
        <v>175</v>
      </c>
      <c r="W24" s="1">
        <f t="shared" si="4"/>
        <v>331</v>
      </c>
      <c r="X24" s="13">
        <f t="shared" si="24"/>
        <v>5</v>
      </c>
      <c r="Y24" s="27">
        <f t="shared" si="25"/>
        <v>1.5337423312883436</v>
      </c>
      <c r="Z24" s="17"/>
      <c r="AA24" s="36">
        <v>175</v>
      </c>
      <c r="AB24" s="40">
        <v>174</v>
      </c>
      <c r="AC24" s="1">
        <f t="shared" si="5"/>
        <v>349</v>
      </c>
      <c r="AD24" s="13">
        <f t="shared" si="26"/>
        <v>-8</v>
      </c>
      <c r="AE24" s="27">
        <f t="shared" si="27"/>
        <v>-2.2408963585434174</v>
      </c>
      <c r="AF24" s="17"/>
      <c r="AG24" s="36">
        <v>466</v>
      </c>
      <c r="AH24" s="40">
        <v>471</v>
      </c>
      <c r="AI24" s="1">
        <f t="shared" si="6"/>
        <v>937</v>
      </c>
      <c r="AJ24" s="13">
        <f t="shared" si="28"/>
        <v>15</v>
      </c>
      <c r="AK24" s="27">
        <f t="shared" si="29"/>
        <v>1.6268980477223427</v>
      </c>
      <c r="AL24" s="17"/>
      <c r="AM24" s="36">
        <v>368</v>
      </c>
      <c r="AN24" s="40">
        <v>389</v>
      </c>
      <c r="AO24" s="1">
        <f t="shared" si="7"/>
        <v>757</v>
      </c>
      <c r="AP24" s="13">
        <f t="shared" si="30"/>
        <v>-12</v>
      </c>
      <c r="AQ24" s="27">
        <f t="shared" si="31"/>
        <v>-1.5604681404421328</v>
      </c>
      <c r="AR24" s="17"/>
      <c r="AS24" s="36">
        <v>983</v>
      </c>
      <c r="AT24" s="40">
        <v>1014</v>
      </c>
      <c r="AU24" s="1">
        <f t="shared" si="8"/>
        <v>1997</v>
      </c>
      <c r="AV24" s="13">
        <f t="shared" si="32"/>
        <v>48</v>
      </c>
      <c r="AW24" s="27">
        <f t="shared" si="33"/>
        <v>2.4628014366341713</v>
      </c>
      <c r="AX24" s="17"/>
      <c r="AY24" s="36">
        <v>334</v>
      </c>
      <c r="AZ24" s="40">
        <v>334</v>
      </c>
      <c r="BA24" s="1">
        <f t="shared" si="9"/>
        <v>668</v>
      </c>
      <c r="BB24" s="13">
        <f t="shared" si="34"/>
        <v>-24</v>
      </c>
      <c r="BC24" s="27">
        <f t="shared" si="35"/>
        <v>-3.4682080924855487</v>
      </c>
      <c r="BD24" s="17"/>
      <c r="BE24" s="36">
        <v>287</v>
      </c>
      <c r="BF24" s="40">
        <v>339</v>
      </c>
      <c r="BG24" s="1">
        <f t="shared" si="10"/>
        <v>626</v>
      </c>
      <c r="BH24" s="13">
        <f t="shared" si="36"/>
        <v>-9</v>
      </c>
      <c r="BI24" s="27">
        <f t="shared" si="37"/>
        <v>-1.4173228346456692</v>
      </c>
      <c r="BJ24" s="17"/>
      <c r="BK24" s="36">
        <v>248</v>
      </c>
      <c r="BL24" s="40">
        <v>245</v>
      </c>
      <c r="BM24" s="1">
        <f t="shared" si="11"/>
        <v>493</v>
      </c>
      <c r="BN24" s="13">
        <f t="shared" si="38"/>
        <v>6</v>
      </c>
      <c r="BO24" s="27">
        <f t="shared" si="39"/>
        <v>1.2320328542094456</v>
      </c>
      <c r="BP24" s="17"/>
      <c r="BQ24" s="36">
        <v>322</v>
      </c>
      <c r="BR24" s="40">
        <v>338</v>
      </c>
      <c r="BS24" s="1">
        <f t="shared" si="12"/>
        <v>660</v>
      </c>
      <c r="BT24" s="13">
        <f t="shared" si="40"/>
        <v>-16</v>
      </c>
      <c r="BU24" s="27">
        <f t="shared" si="41"/>
        <v>-2.3668639053254439</v>
      </c>
      <c r="BV24" s="17"/>
      <c r="BW24" s="36">
        <v>220</v>
      </c>
      <c r="BX24" s="40">
        <v>206</v>
      </c>
      <c r="BY24" s="1">
        <f t="shared" si="13"/>
        <v>426</v>
      </c>
      <c r="BZ24" s="13">
        <f t="shared" si="42"/>
        <v>10</v>
      </c>
      <c r="CA24" s="27">
        <f t="shared" si="43"/>
        <v>2.4038461538461542</v>
      </c>
      <c r="CB24" s="17"/>
      <c r="CC24" s="36">
        <v>335</v>
      </c>
      <c r="CD24" s="40">
        <v>337</v>
      </c>
      <c r="CE24" s="1">
        <f t="shared" si="14"/>
        <v>672</v>
      </c>
      <c r="CF24" s="13">
        <f t="shared" si="44"/>
        <v>4</v>
      </c>
      <c r="CG24" s="27">
        <f t="shared" si="45"/>
        <v>0.5988023952095809</v>
      </c>
      <c r="CH24" s="17"/>
      <c r="CI24" s="36">
        <v>134</v>
      </c>
      <c r="CJ24" s="40">
        <v>115</v>
      </c>
      <c r="CK24" s="1">
        <f t="shared" si="15"/>
        <v>249</v>
      </c>
      <c r="CL24" s="13">
        <f t="shared" si="46"/>
        <v>4</v>
      </c>
      <c r="CM24" s="27">
        <f t="shared" si="47"/>
        <v>1.6326530612244898</v>
      </c>
      <c r="CN24" s="17"/>
      <c r="CO24" s="36">
        <v>518</v>
      </c>
      <c r="CP24" s="40">
        <v>505</v>
      </c>
      <c r="CQ24" s="1">
        <f t="shared" si="16"/>
        <v>1023</v>
      </c>
      <c r="CR24" s="13">
        <f t="shared" si="48"/>
        <v>5</v>
      </c>
      <c r="CS24" s="27">
        <f t="shared" si="49"/>
        <v>0.49115913555992141</v>
      </c>
      <c r="CT24" s="17"/>
      <c r="CU24" s="36">
        <f t="shared" si="0"/>
        <v>6227</v>
      </c>
      <c r="CV24" s="40">
        <f t="shared" si="0"/>
        <v>6429</v>
      </c>
      <c r="CW24" s="1">
        <f t="shared" si="17"/>
        <v>12656</v>
      </c>
      <c r="CX24" s="13">
        <f t="shared" si="50"/>
        <v>6</v>
      </c>
      <c r="CY24" s="27">
        <f t="shared" si="51"/>
        <v>4.7430830039525688E-2</v>
      </c>
    </row>
    <row r="25" spans="1:103" x14ac:dyDescent="0.25">
      <c r="A25" s="11">
        <v>35065</v>
      </c>
      <c r="B25" s="18"/>
      <c r="C25" s="36">
        <v>920</v>
      </c>
      <c r="D25" s="40">
        <v>1001</v>
      </c>
      <c r="E25" s="1">
        <f t="shared" si="1"/>
        <v>1921</v>
      </c>
      <c r="F25" s="13">
        <f t="shared" si="18"/>
        <v>32</v>
      </c>
      <c r="G25" s="27">
        <f t="shared" si="19"/>
        <v>1.6940179989412389</v>
      </c>
      <c r="H25" s="18"/>
      <c r="I25" s="36">
        <v>469</v>
      </c>
      <c r="J25" s="40">
        <v>490</v>
      </c>
      <c r="K25" s="1">
        <f t="shared" si="2"/>
        <v>959</v>
      </c>
      <c r="L25" s="13">
        <f t="shared" si="20"/>
        <v>3</v>
      </c>
      <c r="M25" s="27">
        <f t="shared" si="21"/>
        <v>0.31380753138075312</v>
      </c>
      <c r="N25" s="18"/>
      <c r="O25" s="36">
        <v>315</v>
      </c>
      <c r="P25" s="40">
        <v>324</v>
      </c>
      <c r="Q25" s="1">
        <f t="shared" si="3"/>
        <v>639</v>
      </c>
      <c r="R25" s="13">
        <f t="shared" si="22"/>
        <v>16</v>
      </c>
      <c r="S25" s="27">
        <f t="shared" si="23"/>
        <v>2.5682182985553772</v>
      </c>
      <c r="T25" s="18"/>
      <c r="U25" s="36">
        <v>155</v>
      </c>
      <c r="V25" s="40">
        <v>167</v>
      </c>
      <c r="W25" s="1">
        <f t="shared" si="4"/>
        <v>322</v>
      </c>
      <c r="X25" s="13">
        <f t="shared" si="24"/>
        <v>-9</v>
      </c>
      <c r="Y25" s="27">
        <f t="shared" si="25"/>
        <v>-2.7190332326283988</v>
      </c>
      <c r="Z25" s="18"/>
      <c r="AA25" s="36">
        <v>181</v>
      </c>
      <c r="AB25" s="40">
        <v>177</v>
      </c>
      <c r="AC25" s="1">
        <f t="shared" si="5"/>
        <v>358</v>
      </c>
      <c r="AD25" s="13">
        <f t="shared" si="26"/>
        <v>9</v>
      </c>
      <c r="AE25" s="27">
        <f t="shared" si="27"/>
        <v>2.5787965616045847</v>
      </c>
      <c r="AF25" s="18"/>
      <c r="AG25" s="36">
        <v>489</v>
      </c>
      <c r="AH25" s="40">
        <v>491</v>
      </c>
      <c r="AI25" s="1">
        <f t="shared" si="6"/>
        <v>980</v>
      </c>
      <c r="AJ25" s="13">
        <f t="shared" si="28"/>
        <v>43</v>
      </c>
      <c r="AK25" s="27">
        <f t="shared" si="29"/>
        <v>4.5891141942369265</v>
      </c>
      <c r="AL25" s="18"/>
      <c r="AM25" s="36">
        <v>379</v>
      </c>
      <c r="AN25" s="40">
        <v>385</v>
      </c>
      <c r="AO25" s="1">
        <f t="shared" si="7"/>
        <v>764</v>
      </c>
      <c r="AP25" s="13">
        <f t="shared" si="30"/>
        <v>7</v>
      </c>
      <c r="AQ25" s="27">
        <f t="shared" si="31"/>
        <v>0.92470277410832236</v>
      </c>
      <c r="AR25" s="18"/>
      <c r="AS25" s="36">
        <v>1007</v>
      </c>
      <c r="AT25" s="40">
        <v>1028</v>
      </c>
      <c r="AU25" s="1">
        <f t="shared" si="8"/>
        <v>2035</v>
      </c>
      <c r="AV25" s="13">
        <f t="shared" si="32"/>
        <v>38</v>
      </c>
      <c r="AW25" s="27">
        <f t="shared" si="33"/>
        <v>1.9028542814221332</v>
      </c>
      <c r="AX25" s="18"/>
      <c r="AY25" s="36">
        <v>349</v>
      </c>
      <c r="AZ25" s="40">
        <v>362</v>
      </c>
      <c r="BA25" s="1">
        <f t="shared" si="9"/>
        <v>711</v>
      </c>
      <c r="BB25" s="13">
        <f t="shared" si="34"/>
        <v>43</v>
      </c>
      <c r="BC25" s="27">
        <f t="shared" si="35"/>
        <v>6.4371257485029938</v>
      </c>
      <c r="BD25" s="18"/>
      <c r="BE25" s="36">
        <v>305</v>
      </c>
      <c r="BF25" s="40">
        <v>345</v>
      </c>
      <c r="BG25" s="1">
        <f t="shared" si="10"/>
        <v>650</v>
      </c>
      <c r="BH25" s="13">
        <f t="shared" si="36"/>
        <v>24</v>
      </c>
      <c r="BI25" s="27">
        <f t="shared" si="37"/>
        <v>3.8338658146964857</v>
      </c>
      <c r="BJ25" s="18"/>
      <c r="BK25" s="36">
        <v>250</v>
      </c>
      <c r="BL25" s="40">
        <v>257</v>
      </c>
      <c r="BM25" s="1">
        <f t="shared" si="11"/>
        <v>507</v>
      </c>
      <c r="BN25" s="13">
        <f t="shared" si="38"/>
        <v>14</v>
      </c>
      <c r="BO25" s="27">
        <f t="shared" si="39"/>
        <v>2.8397565922920891</v>
      </c>
      <c r="BP25" s="18"/>
      <c r="BQ25" s="36">
        <v>314</v>
      </c>
      <c r="BR25" s="40">
        <v>335</v>
      </c>
      <c r="BS25" s="1">
        <f t="shared" si="12"/>
        <v>649</v>
      </c>
      <c r="BT25" s="13">
        <f t="shared" si="40"/>
        <v>-11</v>
      </c>
      <c r="BU25" s="27">
        <f t="shared" si="41"/>
        <v>-1.6666666666666667</v>
      </c>
      <c r="BV25" s="18"/>
      <c r="BW25" s="36">
        <v>224</v>
      </c>
      <c r="BX25" s="40">
        <v>203</v>
      </c>
      <c r="BY25" s="1">
        <f t="shared" si="13"/>
        <v>427</v>
      </c>
      <c r="BZ25" s="13">
        <f t="shared" si="42"/>
        <v>1</v>
      </c>
      <c r="CA25" s="27">
        <f t="shared" si="43"/>
        <v>0.23474178403755869</v>
      </c>
      <c r="CB25" s="18"/>
      <c r="CC25" s="36">
        <v>340</v>
      </c>
      <c r="CD25" s="40">
        <v>342</v>
      </c>
      <c r="CE25" s="1">
        <f t="shared" si="14"/>
        <v>682</v>
      </c>
      <c r="CF25" s="13">
        <f t="shared" si="44"/>
        <v>10</v>
      </c>
      <c r="CG25" s="27">
        <f t="shared" si="45"/>
        <v>1.4880952380952379</v>
      </c>
      <c r="CH25" s="18"/>
      <c r="CI25" s="36">
        <v>126</v>
      </c>
      <c r="CJ25" s="40">
        <v>107</v>
      </c>
      <c r="CK25" s="1">
        <f t="shared" si="15"/>
        <v>233</v>
      </c>
      <c r="CL25" s="13">
        <f t="shared" si="46"/>
        <v>-16</v>
      </c>
      <c r="CM25" s="27">
        <f t="shared" si="47"/>
        <v>-6.425702811244979</v>
      </c>
      <c r="CN25" s="18"/>
      <c r="CO25" s="36">
        <v>504</v>
      </c>
      <c r="CP25" s="40">
        <v>504</v>
      </c>
      <c r="CQ25" s="1">
        <f t="shared" si="16"/>
        <v>1008</v>
      </c>
      <c r="CR25" s="13">
        <f t="shared" si="48"/>
        <v>-15</v>
      </c>
      <c r="CS25" s="27">
        <f t="shared" si="49"/>
        <v>-1.466275659824047</v>
      </c>
      <c r="CT25" s="18"/>
      <c r="CU25" s="36">
        <f t="shared" si="0"/>
        <v>6327</v>
      </c>
      <c r="CV25" s="40">
        <f t="shared" si="0"/>
        <v>6518</v>
      </c>
      <c r="CW25" s="1">
        <f t="shared" si="17"/>
        <v>12845</v>
      </c>
      <c r="CX25" s="13">
        <f t="shared" si="50"/>
        <v>189</v>
      </c>
      <c r="CY25" s="27">
        <f t="shared" si="51"/>
        <v>1.4933628318584071</v>
      </c>
    </row>
    <row r="26" spans="1:103" x14ac:dyDescent="0.25">
      <c r="A26" s="11">
        <v>35431</v>
      </c>
      <c r="B26" s="17"/>
      <c r="C26" s="36">
        <v>910</v>
      </c>
      <c r="D26" s="40">
        <v>1012</v>
      </c>
      <c r="E26" s="1">
        <f t="shared" si="1"/>
        <v>1922</v>
      </c>
      <c r="F26" s="13">
        <f t="shared" si="18"/>
        <v>1</v>
      </c>
      <c r="G26" s="27">
        <f t="shared" si="19"/>
        <v>5.2056220718375845E-2</v>
      </c>
      <c r="H26" s="17"/>
      <c r="I26" s="36">
        <v>482</v>
      </c>
      <c r="J26" s="40">
        <v>505</v>
      </c>
      <c r="K26" s="1">
        <f t="shared" si="2"/>
        <v>987</v>
      </c>
      <c r="L26" s="13">
        <f t="shared" si="20"/>
        <v>28</v>
      </c>
      <c r="M26" s="27">
        <f t="shared" si="21"/>
        <v>2.9197080291970803</v>
      </c>
      <c r="N26" s="17"/>
      <c r="O26" s="36">
        <v>326</v>
      </c>
      <c r="P26" s="40">
        <v>336</v>
      </c>
      <c r="Q26" s="1">
        <f t="shared" si="3"/>
        <v>662</v>
      </c>
      <c r="R26" s="13">
        <f t="shared" si="22"/>
        <v>23</v>
      </c>
      <c r="S26" s="27">
        <f t="shared" si="23"/>
        <v>3.5993740219092332</v>
      </c>
      <c r="T26" s="17"/>
      <c r="U26" s="36">
        <v>156</v>
      </c>
      <c r="V26" s="40">
        <v>174</v>
      </c>
      <c r="W26" s="1">
        <f t="shared" si="4"/>
        <v>330</v>
      </c>
      <c r="X26" s="13">
        <f t="shared" si="24"/>
        <v>8</v>
      </c>
      <c r="Y26" s="27">
        <f t="shared" si="25"/>
        <v>2.4844720496894408</v>
      </c>
      <c r="Z26" s="17"/>
      <c r="AA26" s="36">
        <v>182</v>
      </c>
      <c r="AB26" s="40">
        <v>173</v>
      </c>
      <c r="AC26" s="1">
        <f t="shared" si="5"/>
        <v>355</v>
      </c>
      <c r="AD26" s="13">
        <f t="shared" si="26"/>
        <v>-3</v>
      </c>
      <c r="AE26" s="27">
        <f t="shared" si="27"/>
        <v>-0.83798882681564246</v>
      </c>
      <c r="AF26" s="17"/>
      <c r="AG26" s="36">
        <v>488</v>
      </c>
      <c r="AH26" s="40">
        <v>499</v>
      </c>
      <c r="AI26" s="1">
        <f t="shared" si="6"/>
        <v>987</v>
      </c>
      <c r="AJ26" s="13">
        <f t="shared" si="28"/>
        <v>7</v>
      </c>
      <c r="AK26" s="27">
        <f t="shared" si="29"/>
        <v>0.7142857142857143</v>
      </c>
      <c r="AL26" s="17"/>
      <c r="AM26" s="36">
        <v>383</v>
      </c>
      <c r="AN26" s="40">
        <v>389</v>
      </c>
      <c r="AO26" s="1">
        <f t="shared" si="7"/>
        <v>772</v>
      </c>
      <c r="AP26" s="13">
        <f t="shared" si="30"/>
        <v>8</v>
      </c>
      <c r="AQ26" s="27">
        <f t="shared" si="31"/>
        <v>1.0471204188481675</v>
      </c>
      <c r="AR26" s="17"/>
      <c r="AS26" s="36">
        <v>1050</v>
      </c>
      <c r="AT26" s="40">
        <v>1067</v>
      </c>
      <c r="AU26" s="1">
        <f t="shared" si="8"/>
        <v>2117</v>
      </c>
      <c r="AV26" s="13">
        <f t="shared" si="32"/>
        <v>82</v>
      </c>
      <c r="AW26" s="27">
        <f t="shared" si="33"/>
        <v>4.0294840294840295</v>
      </c>
      <c r="AX26" s="17"/>
      <c r="AY26" s="36">
        <v>351</v>
      </c>
      <c r="AZ26" s="40">
        <v>378</v>
      </c>
      <c r="BA26" s="1">
        <f t="shared" si="9"/>
        <v>729</v>
      </c>
      <c r="BB26" s="13">
        <f t="shared" si="34"/>
        <v>18</v>
      </c>
      <c r="BC26" s="27">
        <f t="shared" si="35"/>
        <v>2.5316455696202533</v>
      </c>
      <c r="BD26" s="17"/>
      <c r="BE26" s="36">
        <v>309</v>
      </c>
      <c r="BF26" s="40">
        <v>346</v>
      </c>
      <c r="BG26" s="1">
        <f t="shared" si="10"/>
        <v>655</v>
      </c>
      <c r="BH26" s="13">
        <f t="shared" si="36"/>
        <v>5</v>
      </c>
      <c r="BI26" s="27">
        <f t="shared" si="37"/>
        <v>0.76923076923076927</v>
      </c>
      <c r="BJ26" s="17"/>
      <c r="BK26" s="36">
        <v>249</v>
      </c>
      <c r="BL26" s="40">
        <v>249</v>
      </c>
      <c r="BM26" s="1">
        <f t="shared" si="11"/>
        <v>498</v>
      </c>
      <c r="BN26" s="13">
        <f t="shared" si="38"/>
        <v>-9</v>
      </c>
      <c r="BO26" s="27">
        <f t="shared" si="39"/>
        <v>-1.7751479289940828</v>
      </c>
      <c r="BP26" s="17"/>
      <c r="BQ26" s="36">
        <v>325</v>
      </c>
      <c r="BR26" s="40">
        <v>353</v>
      </c>
      <c r="BS26" s="1">
        <f t="shared" si="12"/>
        <v>678</v>
      </c>
      <c r="BT26" s="13">
        <f t="shared" si="40"/>
        <v>29</v>
      </c>
      <c r="BU26" s="27">
        <f t="shared" si="41"/>
        <v>4.4684129429892137</v>
      </c>
      <c r="BV26" s="17"/>
      <c r="BW26" s="36">
        <v>217</v>
      </c>
      <c r="BX26" s="40">
        <v>207</v>
      </c>
      <c r="BY26" s="1">
        <f t="shared" si="13"/>
        <v>424</v>
      </c>
      <c r="BZ26" s="13">
        <f t="shared" si="42"/>
        <v>-3</v>
      </c>
      <c r="CA26" s="27">
        <f t="shared" si="43"/>
        <v>-0.70257611241217799</v>
      </c>
      <c r="CB26" s="17"/>
      <c r="CC26" s="36">
        <v>333</v>
      </c>
      <c r="CD26" s="40">
        <v>339</v>
      </c>
      <c r="CE26" s="1">
        <f t="shared" si="14"/>
        <v>672</v>
      </c>
      <c r="CF26" s="13">
        <f t="shared" si="44"/>
        <v>-10</v>
      </c>
      <c r="CG26" s="27">
        <f t="shared" si="45"/>
        <v>-1.466275659824047</v>
      </c>
      <c r="CH26" s="17"/>
      <c r="CI26" s="36">
        <v>130</v>
      </c>
      <c r="CJ26" s="40">
        <v>108</v>
      </c>
      <c r="CK26" s="1">
        <f t="shared" si="15"/>
        <v>238</v>
      </c>
      <c r="CL26" s="13">
        <f t="shared" si="46"/>
        <v>5</v>
      </c>
      <c r="CM26" s="27">
        <f t="shared" si="47"/>
        <v>2.1459227467811157</v>
      </c>
      <c r="CN26" s="17"/>
      <c r="CO26" s="36">
        <v>512</v>
      </c>
      <c r="CP26" s="40">
        <v>508</v>
      </c>
      <c r="CQ26" s="1">
        <f t="shared" si="16"/>
        <v>1020</v>
      </c>
      <c r="CR26" s="13">
        <f t="shared" si="48"/>
        <v>12</v>
      </c>
      <c r="CS26" s="27">
        <f t="shared" si="49"/>
        <v>1.1904761904761905</v>
      </c>
      <c r="CT26" s="17"/>
      <c r="CU26" s="36">
        <f t="shared" si="0"/>
        <v>6403</v>
      </c>
      <c r="CV26" s="40">
        <f t="shared" si="0"/>
        <v>6643</v>
      </c>
      <c r="CW26" s="1">
        <f t="shared" si="17"/>
        <v>13046</v>
      </c>
      <c r="CX26" s="13">
        <f t="shared" si="50"/>
        <v>201</v>
      </c>
      <c r="CY26" s="27">
        <f t="shared" si="51"/>
        <v>1.5648112105877774</v>
      </c>
    </row>
    <row r="27" spans="1:103" x14ac:dyDescent="0.25">
      <c r="A27" s="11">
        <v>35796</v>
      </c>
      <c r="B27" s="18"/>
      <c r="C27" s="36">
        <v>921</v>
      </c>
      <c r="D27" s="40">
        <v>1007</v>
      </c>
      <c r="E27" s="1">
        <f t="shared" si="1"/>
        <v>1928</v>
      </c>
      <c r="F27" s="13">
        <f t="shared" si="18"/>
        <v>6</v>
      </c>
      <c r="G27" s="27">
        <f t="shared" si="19"/>
        <v>0.31217481789802287</v>
      </c>
      <c r="H27" s="18"/>
      <c r="I27" s="36">
        <v>501</v>
      </c>
      <c r="J27" s="40">
        <v>501</v>
      </c>
      <c r="K27" s="1">
        <f t="shared" si="2"/>
        <v>1002</v>
      </c>
      <c r="L27" s="13">
        <f t="shared" si="20"/>
        <v>15</v>
      </c>
      <c r="M27" s="27">
        <f t="shared" si="21"/>
        <v>1.5197568389057752</v>
      </c>
      <c r="N27" s="18"/>
      <c r="O27" s="36">
        <v>319</v>
      </c>
      <c r="P27" s="40">
        <v>342</v>
      </c>
      <c r="Q27" s="1">
        <f t="shared" si="3"/>
        <v>661</v>
      </c>
      <c r="R27" s="13">
        <f t="shared" si="22"/>
        <v>-1</v>
      </c>
      <c r="S27" s="27">
        <f t="shared" si="23"/>
        <v>-0.15105740181268881</v>
      </c>
      <c r="T27" s="18"/>
      <c r="U27" s="36">
        <v>157</v>
      </c>
      <c r="V27" s="40">
        <v>179</v>
      </c>
      <c r="W27" s="1">
        <f t="shared" si="4"/>
        <v>336</v>
      </c>
      <c r="X27" s="13">
        <f t="shared" si="24"/>
        <v>6</v>
      </c>
      <c r="Y27" s="27">
        <f t="shared" si="25"/>
        <v>1.8181818181818181</v>
      </c>
      <c r="Z27" s="18"/>
      <c r="AA27" s="36">
        <v>187</v>
      </c>
      <c r="AB27" s="40">
        <v>176</v>
      </c>
      <c r="AC27" s="1">
        <f t="shared" si="5"/>
        <v>363</v>
      </c>
      <c r="AD27" s="13">
        <f t="shared" si="26"/>
        <v>8</v>
      </c>
      <c r="AE27" s="27">
        <f t="shared" si="27"/>
        <v>2.2535211267605635</v>
      </c>
      <c r="AF27" s="18"/>
      <c r="AG27" s="36">
        <v>503</v>
      </c>
      <c r="AH27" s="40">
        <v>520</v>
      </c>
      <c r="AI27" s="1">
        <f t="shared" si="6"/>
        <v>1023</v>
      </c>
      <c r="AJ27" s="13">
        <f t="shared" si="28"/>
        <v>36</v>
      </c>
      <c r="AK27" s="27">
        <f t="shared" si="29"/>
        <v>3.6474164133738598</v>
      </c>
      <c r="AL27" s="18"/>
      <c r="AM27" s="36">
        <v>386</v>
      </c>
      <c r="AN27" s="40">
        <v>390</v>
      </c>
      <c r="AO27" s="1">
        <f t="shared" si="7"/>
        <v>776</v>
      </c>
      <c r="AP27" s="13">
        <f t="shared" si="30"/>
        <v>4</v>
      </c>
      <c r="AQ27" s="27">
        <f t="shared" si="31"/>
        <v>0.5181347150259068</v>
      </c>
      <c r="AR27" s="18"/>
      <c r="AS27" s="36">
        <v>1050</v>
      </c>
      <c r="AT27" s="40">
        <v>1071</v>
      </c>
      <c r="AU27" s="1">
        <f t="shared" si="8"/>
        <v>2121</v>
      </c>
      <c r="AV27" s="13">
        <f t="shared" si="32"/>
        <v>4</v>
      </c>
      <c r="AW27" s="27">
        <f t="shared" si="33"/>
        <v>0.1889466225791214</v>
      </c>
      <c r="AX27" s="18"/>
      <c r="AY27" s="36">
        <v>359</v>
      </c>
      <c r="AZ27" s="40">
        <v>373</v>
      </c>
      <c r="BA27" s="1">
        <f t="shared" si="9"/>
        <v>732</v>
      </c>
      <c r="BB27" s="13">
        <f t="shared" si="34"/>
        <v>3</v>
      </c>
      <c r="BC27" s="27">
        <f t="shared" si="35"/>
        <v>0.41152263374485598</v>
      </c>
      <c r="BD27" s="18"/>
      <c r="BE27" s="36">
        <v>297</v>
      </c>
      <c r="BF27" s="40">
        <v>348</v>
      </c>
      <c r="BG27" s="1">
        <f t="shared" si="10"/>
        <v>645</v>
      </c>
      <c r="BH27" s="13">
        <f t="shared" si="36"/>
        <v>-10</v>
      </c>
      <c r="BI27" s="27">
        <f t="shared" si="37"/>
        <v>-1.5267175572519083</v>
      </c>
      <c r="BJ27" s="18"/>
      <c r="BK27" s="36">
        <v>257</v>
      </c>
      <c r="BL27" s="40">
        <v>261</v>
      </c>
      <c r="BM27" s="1">
        <f t="shared" si="11"/>
        <v>518</v>
      </c>
      <c r="BN27" s="13">
        <f t="shared" si="38"/>
        <v>20</v>
      </c>
      <c r="BO27" s="27">
        <f t="shared" si="39"/>
        <v>4.0160642570281126</v>
      </c>
      <c r="BP27" s="18"/>
      <c r="BQ27" s="36">
        <v>326</v>
      </c>
      <c r="BR27" s="40">
        <v>346</v>
      </c>
      <c r="BS27" s="1">
        <f t="shared" si="12"/>
        <v>672</v>
      </c>
      <c r="BT27" s="13">
        <f t="shared" si="40"/>
        <v>-6</v>
      </c>
      <c r="BU27" s="27">
        <f t="shared" si="41"/>
        <v>-0.88495575221238942</v>
      </c>
      <c r="BV27" s="18"/>
      <c r="BW27" s="36">
        <v>229</v>
      </c>
      <c r="BX27" s="40">
        <v>212</v>
      </c>
      <c r="BY27" s="1">
        <f t="shared" si="13"/>
        <v>441</v>
      </c>
      <c r="BZ27" s="13">
        <f t="shared" si="42"/>
        <v>17</v>
      </c>
      <c r="CA27" s="27">
        <f t="shared" si="43"/>
        <v>4.0094339622641506</v>
      </c>
      <c r="CB27" s="18"/>
      <c r="CC27" s="36">
        <v>336</v>
      </c>
      <c r="CD27" s="40">
        <v>340</v>
      </c>
      <c r="CE27" s="1">
        <f t="shared" si="14"/>
        <v>676</v>
      </c>
      <c r="CF27" s="13">
        <f t="shared" si="44"/>
        <v>4</v>
      </c>
      <c r="CG27" s="27">
        <f t="shared" si="45"/>
        <v>0.59523809523809523</v>
      </c>
      <c r="CH27" s="18"/>
      <c r="CI27" s="36">
        <v>130</v>
      </c>
      <c r="CJ27" s="40">
        <v>107</v>
      </c>
      <c r="CK27" s="1">
        <f t="shared" si="15"/>
        <v>237</v>
      </c>
      <c r="CL27" s="13">
        <f t="shared" si="46"/>
        <v>-1</v>
      </c>
      <c r="CM27" s="27">
        <f t="shared" si="47"/>
        <v>-0.42016806722689076</v>
      </c>
      <c r="CN27" s="18"/>
      <c r="CO27" s="36">
        <v>509</v>
      </c>
      <c r="CP27" s="40">
        <v>512</v>
      </c>
      <c r="CQ27" s="1">
        <f t="shared" si="16"/>
        <v>1021</v>
      </c>
      <c r="CR27" s="13">
        <f t="shared" si="48"/>
        <v>1</v>
      </c>
      <c r="CS27" s="27">
        <f t="shared" si="49"/>
        <v>9.8039215686274508E-2</v>
      </c>
      <c r="CT27" s="18"/>
      <c r="CU27" s="36">
        <f t="shared" si="0"/>
        <v>6467</v>
      </c>
      <c r="CV27" s="40">
        <f t="shared" si="0"/>
        <v>6685</v>
      </c>
      <c r="CW27" s="1">
        <f t="shared" si="17"/>
        <v>13152</v>
      </c>
      <c r="CX27" s="13">
        <f t="shared" si="50"/>
        <v>106</v>
      </c>
      <c r="CY27" s="27">
        <f t="shared" si="51"/>
        <v>0.81250958148091379</v>
      </c>
    </row>
    <row r="28" spans="1:103" x14ac:dyDescent="0.25">
      <c r="A28" s="11">
        <v>36161</v>
      </c>
      <c r="B28" s="17"/>
      <c r="C28" s="36">
        <v>924</v>
      </c>
      <c r="D28" s="40">
        <v>1017</v>
      </c>
      <c r="E28" s="1">
        <f t="shared" si="1"/>
        <v>1941</v>
      </c>
      <c r="F28" s="13">
        <f t="shared" si="18"/>
        <v>13</v>
      </c>
      <c r="G28" s="27">
        <f t="shared" si="19"/>
        <v>0.67427385892116187</v>
      </c>
      <c r="H28" s="17"/>
      <c r="I28" s="36">
        <v>522</v>
      </c>
      <c r="J28" s="40">
        <v>507</v>
      </c>
      <c r="K28" s="1">
        <f t="shared" si="2"/>
        <v>1029</v>
      </c>
      <c r="L28" s="13">
        <f t="shared" si="20"/>
        <v>27</v>
      </c>
      <c r="M28" s="27">
        <f t="shared" si="21"/>
        <v>2.6946107784431139</v>
      </c>
      <c r="N28" s="17"/>
      <c r="O28" s="36">
        <v>332</v>
      </c>
      <c r="P28" s="40">
        <v>356</v>
      </c>
      <c r="Q28" s="1">
        <f t="shared" si="3"/>
        <v>688</v>
      </c>
      <c r="R28" s="13">
        <f t="shared" si="22"/>
        <v>27</v>
      </c>
      <c r="S28" s="27">
        <f t="shared" si="23"/>
        <v>4.0847201210287443</v>
      </c>
      <c r="T28" s="17"/>
      <c r="U28" s="36">
        <v>157</v>
      </c>
      <c r="V28" s="40">
        <v>167</v>
      </c>
      <c r="W28" s="1">
        <f t="shared" si="4"/>
        <v>324</v>
      </c>
      <c r="X28" s="13">
        <f t="shared" si="24"/>
        <v>-12</v>
      </c>
      <c r="Y28" s="27">
        <f t="shared" si="25"/>
        <v>-3.5714285714285712</v>
      </c>
      <c r="Z28" s="17"/>
      <c r="AA28" s="36">
        <v>199</v>
      </c>
      <c r="AB28" s="40">
        <v>184</v>
      </c>
      <c r="AC28" s="1">
        <f t="shared" si="5"/>
        <v>383</v>
      </c>
      <c r="AD28" s="13">
        <f t="shared" si="26"/>
        <v>20</v>
      </c>
      <c r="AE28" s="27">
        <f t="shared" si="27"/>
        <v>5.5096418732782375</v>
      </c>
      <c r="AF28" s="17"/>
      <c r="AG28" s="36">
        <v>508</v>
      </c>
      <c r="AH28" s="40">
        <v>526</v>
      </c>
      <c r="AI28" s="1">
        <f t="shared" si="6"/>
        <v>1034</v>
      </c>
      <c r="AJ28" s="13">
        <f t="shared" si="28"/>
        <v>11</v>
      </c>
      <c r="AK28" s="27">
        <f t="shared" si="29"/>
        <v>1.0752688172043012</v>
      </c>
      <c r="AL28" s="17"/>
      <c r="AM28" s="36">
        <v>395</v>
      </c>
      <c r="AN28" s="40">
        <v>397</v>
      </c>
      <c r="AO28" s="1">
        <f t="shared" si="7"/>
        <v>792</v>
      </c>
      <c r="AP28" s="13">
        <f t="shared" si="30"/>
        <v>16</v>
      </c>
      <c r="AQ28" s="27">
        <f t="shared" si="31"/>
        <v>2.0618556701030926</v>
      </c>
      <c r="AR28" s="17"/>
      <c r="AS28" s="36">
        <v>1077</v>
      </c>
      <c r="AT28" s="40">
        <v>1070</v>
      </c>
      <c r="AU28" s="1">
        <f t="shared" si="8"/>
        <v>2147</v>
      </c>
      <c r="AV28" s="13">
        <f t="shared" si="32"/>
        <v>26</v>
      </c>
      <c r="AW28" s="27">
        <f t="shared" si="33"/>
        <v>1.2258368694012258</v>
      </c>
      <c r="AX28" s="17"/>
      <c r="AY28" s="36">
        <v>357</v>
      </c>
      <c r="AZ28" s="40">
        <v>387</v>
      </c>
      <c r="BA28" s="1">
        <f t="shared" si="9"/>
        <v>744</v>
      </c>
      <c r="BB28" s="13">
        <f t="shared" si="34"/>
        <v>12</v>
      </c>
      <c r="BC28" s="27">
        <f t="shared" si="35"/>
        <v>1.639344262295082</v>
      </c>
      <c r="BD28" s="17"/>
      <c r="BE28" s="36">
        <v>303</v>
      </c>
      <c r="BF28" s="40">
        <v>356</v>
      </c>
      <c r="BG28" s="1">
        <f t="shared" si="10"/>
        <v>659</v>
      </c>
      <c r="BH28" s="13">
        <f t="shared" si="36"/>
        <v>14</v>
      </c>
      <c r="BI28" s="27">
        <f t="shared" si="37"/>
        <v>2.1705426356589146</v>
      </c>
      <c r="BJ28" s="17"/>
      <c r="BK28" s="36">
        <v>256</v>
      </c>
      <c r="BL28" s="40">
        <v>255</v>
      </c>
      <c r="BM28" s="1">
        <f t="shared" si="11"/>
        <v>511</v>
      </c>
      <c r="BN28" s="13">
        <f t="shared" si="38"/>
        <v>-7</v>
      </c>
      <c r="BO28" s="27">
        <f t="shared" si="39"/>
        <v>-1.3513513513513513</v>
      </c>
      <c r="BP28" s="17"/>
      <c r="BQ28" s="36">
        <v>337</v>
      </c>
      <c r="BR28" s="40">
        <v>351</v>
      </c>
      <c r="BS28" s="1">
        <f t="shared" si="12"/>
        <v>688</v>
      </c>
      <c r="BT28" s="13">
        <f t="shared" si="40"/>
        <v>16</v>
      </c>
      <c r="BU28" s="27">
        <f t="shared" si="41"/>
        <v>2.3809523809523809</v>
      </c>
      <c r="BV28" s="17"/>
      <c r="BW28" s="36">
        <v>227</v>
      </c>
      <c r="BX28" s="40">
        <v>218</v>
      </c>
      <c r="BY28" s="1">
        <f t="shared" si="13"/>
        <v>445</v>
      </c>
      <c r="BZ28" s="13">
        <f t="shared" si="42"/>
        <v>4</v>
      </c>
      <c r="CA28" s="27">
        <f t="shared" si="43"/>
        <v>0.90702947845804993</v>
      </c>
      <c r="CB28" s="17"/>
      <c r="CC28" s="36">
        <v>336</v>
      </c>
      <c r="CD28" s="40">
        <v>344</v>
      </c>
      <c r="CE28" s="1">
        <f t="shared" si="14"/>
        <v>680</v>
      </c>
      <c r="CF28" s="13">
        <f t="shared" si="44"/>
        <v>4</v>
      </c>
      <c r="CG28" s="27">
        <f t="shared" si="45"/>
        <v>0.59171597633136097</v>
      </c>
      <c r="CH28" s="17"/>
      <c r="CI28" s="36">
        <v>129</v>
      </c>
      <c r="CJ28" s="40">
        <v>103</v>
      </c>
      <c r="CK28" s="1">
        <f t="shared" si="15"/>
        <v>232</v>
      </c>
      <c r="CL28" s="13">
        <f t="shared" si="46"/>
        <v>-5</v>
      </c>
      <c r="CM28" s="27">
        <f t="shared" si="47"/>
        <v>-2.109704641350211</v>
      </c>
      <c r="CN28" s="17"/>
      <c r="CO28" s="36">
        <v>511</v>
      </c>
      <c r="CP28" s="40">
        <v>511</v>
      </c>
      <c r="CQ28" s="1">
        <f t="shared" si="16"/>
        <v>1022</v>
      </c>
      <c r="CR28" s="13">
        <f t="shared" si="48"/>
        <v>1</v>
      </c>
      <c r="CS28" s="27">
        <f t="shared" si="49"/>
        <v>9.7943192948090105E-2</v>
      </c>
      <c r="CT28" s="17"/>
      <c r="CU28" s="36">
        <f t="shared" si="0"/>
        <v>6570</v>
      </c>
      <c r="CV28" s="40">
        <f t="shared" si="0"/>
        <v>6749</v>
      </c>
      <c r="CW28" s="1">
        <f t="shared" si="17"/>
        <v>13319</v>
      </c>
      <c r="CX28" s="13">
        <f t="shared" si="50"/>
        <v>167</v>
      </c>
      <c r="CY28" s="27">
        <f t="shared" si="51"/>
        <v>1.2697688564476886</v>
      </c>
    </row>
    <row r="29" spans="1:103" x14ac:dyDescent="0.25">
      <c r="A29" s="11">
        <v>36526</v>
      </c>
      <c r="B29" s="18"/>
      <c r="C29" s="36">
        <v>936</v>
      </c>
      <c r="D29" s="40">
        <v>1008</v>
      </c>
      <c r="E29" s="1">
        <f t="shared" si="1"/>
        <v>1944</v>
      </c>
      <c r="F29" s="13">
        <f t="shared" si="18"/>
        <v>3</v>
      </c>
      <c r="G29" s="27">
        <f t="shared" si="19"/>
        <v>0.15455950540958269</v>
      </c>
      <c r="H29" s="18"/>
      <c r="I29" s="36">
        <v>533</v>
      </c>
      <c r="J29" s="40">
        <v>519</v>
      </c>
      <c r="K29" s="1">
        <f t="shared" si="2"/>
        <v>1052</v>
      </c>
      <c r="L29" s="13">
        <f t="shared" si="20"/>
        <v>23</v>
      </c>
      <c r="M29" s="27">
        <f t="shared" si="21"/>
        <v>2.2351797862001943</v>
      </c>
      <c r="N29" s="18"/>
      <c r="O29" s="36">
        <v>342</v>
      </c>
      <c r="P29" s="40">
        <v>376</v>
      </c>
      <c r="Q29" s="1">
        <f t="shared" si="3"/>
        <v>718</v>
      </c>
      <c r="R29" s="13">
        <f t="shared" si="22"/>
        <v>30</v>
      </c>
      <c r="S29" s="27">
        <f t="shared" si="23"/>
        <v>4.3604651162790695</v>
      </c>
      <c r="T29" s="18"/>
      <c r="U29" s="36">
        <v>168</v>
      </c>
      <c r="V29" s="40">
        <v>175</v>
      </c>
      <c r="W29" s="1">
        <f t="shared" si="4"/>
        <v>343</v>
      </c>
      <c r="X29" s="13">
        <f t="shared" si="24"/>
        <v>19</v>
      </c>
      <c r="Y29" s="27">
        <f t="shared" si="25"/>
        <v>5.8641975308641969</v>
      </c>
      <c r="Z29" s="18"/>
      <c r="AA29" s="36">
        <v>190</v>
      </c>
      <c r="AB29" s="40">
        <v>178</v>
      </c>
      <c r="AC29" s="1">
        <f t="shared" si="5"/>
        <v>368</v>
      </c>
      <c r="AD29" s="13">
        <f t="shared" si="26"/>
        <v>-15</v>
      </c>
      <c r="AE29" s="27">
        <f t="shared" si="27"/>
        <v>-3.9164490861618799</v>
      </c>
      <c r="AF29" s="18"/>
      <c r="AG29" s="36">
        <v>525</v>
      </c>
      <c r="AH29" s="40">
        <v>540</v>
      </c>
      <c r="AI29" s="1">
        <f t="shared" si="6"/>
        <v>1065</v>
      </c>
      <c r="AJ29" s="13">
        <f t="shared" si="28"/>
        <v>31</v>
      </c>
      <c r="AK29" s="27">
        <f t="shared" si="29"/>
        <v>2.9980657640232109</v>
      </c>
      <c r="AL29" s="18"/>
      <c r="AM29" s="36">
        <v>391</v>
      </c>
      <c r="AN29" s="40">
        <v>396</v>
      </c>
      <c r="AO29" s="1">
        <f t="shared" si="7"/>
        <v>787</v>
      </c>
      <c r="AP29" s="13">
        <f t="shared" si="30"/>
        <v>-5</v>
      </c>
      <c r="AQ29" s="27">
        <f t="shared" si="31"/>
        <v>-0.63131313131313127</v>
      </c>
      <c r="AR29" s="18"/>
      <c r="AS29" s="36">
        <v>1059</v>
      </c>
      <c r="AT29" s="40">
        <v>1097</v>
      </c>
      <c r="AU29" s="1">
        <f t="shared" si="8"/>
        <v>2156</v>
      </c>
      <c r="AV29" s="13">
        <f t="shared" si="32"/>
        <v>9</v>
      </c>
      <c r="AW29" s="27">
        <f t="shared" si="33"/>
        <v>0.41918956683744757</v>
      </c>
      <c r="AX29" s="18"/>
      <c r="AY29" s="36">
        <v>369</v>
      </c>
      <c r="AZ29" s="40">
        <v>386</v>
      </c>
      <c r="BA29" s="1">
        <f t="shared" si="9"/>
        <v>755</v>
      </c>
      <c r="BB29" s="13">
        <f t="shared" si="34"/>
        <v>11</v>
      </c>
      <c r="BC29" s="27">
        <f t="shared" si="35"/>
        <v>1.478494623655914</v>
      </c>
      <c r="BD29" s="18"/>
      <c r="BE29" s="36">
        <v>318</v>
      </c>
      <c r="BF29" s="40">
        <v>354</v>
      </c>
      <c r="BG29" s="1">
        <f t="shared" si="10"/>
        <v>672</v>
      </c>
      <c r="BH29" s="13">
        <f t="shared" si="36"/>
        <v>13</v>
      </c>
      <c r="BI29" s="27">
        <f t="shared" si="37"/>
        <v>1.9726858877086493</v>
      </c>
      <c r="BJ29" s="18"/>
      <c r="BK29" s="36">
        <v>258</v>
      </c>
      <c r="BL29" s="40">
        <v>255</v>
      </c>
      <c r="BM29" s="1">
        <f t="shared" si="11"/>
        <v>513</v>
      </c>
      <c r="BN29" s="13">
        <f t="shared" si="38"/>
        <v>2</v>
      </c>
      <c r="BO29" s="27">
        <f t="shared" si="39"/>
        <v>0.39138943248532287</v>
      </c>
      <c r="BP29" s="18"/>
      <c r="BQ29" s="36">
        <v>344</v>
      </c>
      <c r="BR29" s="40">
        <v>356</v>
      </c>
      <c r="BS29" s="1">
        <f t="shared" si="12"/>
        <v>700</v>
      </c>
      <c r="BT29" s="13">
        <f t="shared" si="40"/>
        <v>12</v>
      </c>
      <c r="BU29" s="27">
        <f t="shared" si="41"/>
        <v>1.7441860465116279</v>
      </c>
      <c r="BV29" s="18"/>
      <c r="BW29" s="36">
        <v>228</v>
      </c>
      <c r="BX29" s="40">
        <v>217</v>
      </c>
      <c r="BY29" s="1">
        <f t="shared" si="13"/>
        <v>445</v>
      </c>
      <c r="BZ29" s="13">
        <f t="shared" si="42"/>
        <v>0</v>
      </c>
      <c r="CA29" s="27">
        <f t="shared" si="43"/>
        <v>0</v>
      </c>
      <c r="CB29" s="18"/>
      <c r="CC29" s="36">
        <v>332</v>
      </c>
      <c r="CD29" s="40">
        <v>332</v>
      </c>
      <c r="CE29" s="1">
        <f t="shared" si="14"/>
        <v>664</v>
      </c>
      <c r="CF29" s="13">
        <f t="shared" si="44"/>
        <v>-16</v>
      </c>
      <c r="CG29" s="27">
        <f t="shared" si="45"/>
        <v>-2.3529411764705883</v>
      </c>
      <c r="CH29" s="18"/>
      <c r="CI29" s="36">
        <v>129</v>
      </c>
      <c r="CJ29" s="40">
        <v>107</v>
      </c>
      <c r="CK29" s="1">
        <f t="shared" si="15"/>
        <v>236</v>
      </c>
      <c r="CL29" s="13">
        <f t="shared" si="46"/>
        <v>4</v>
      </c>
      <c r="CM29" s="27">
        <f t="shared" si="47"/>
        <v>1.7241379310344827</v>
      </c>
      <c r="CN29" s="18"/>
      <c r="CO29" s="36">
        <v>518</v>
      </c>
      <c r="CP29" s="40">
        <v>526</v>
      </c>
      <c r="CQ29" s="1">
        <f t="shared" si="16"/>
        <v>1044</v>
      </c>
      <c r="CR29" s="13">
        <f t="shared" si="48"/>
        <v>22</v>
      </c>
      <c r="CS29" s="27">
        <f t="shared" si="49"/>
        <v>2.152641878669276</v>
      </c>
      <c r="CT29" s="18"/>
      <c r="CU29" s="36">
        <f t="shared" si="0"/>
        <v>6640</v>
      </c>
      <c r="CV29" s="40">
        <f t="shared" si="0"/>
        <v>6822</v>
      </c>
      <c r="CW29" s="1">
        <f t="shared" si="17"/>
        <v>13462</v>
      </c>
      <c r="CX29" s="13">
        <f t="shared" si="50"/>
        <v>143</v>
      </c>
      <c r="CY29" s="27">
        <f t="shared" si="51"/>
        <v>1.0736541782416098</v>
      </c>
    </row>
    <row r="30" spans="1:103" x14ac:dyDescent="0.25">
      <c r="A30" s="11">
        <v>36892</v>
      </c>
      <c r="B30" s="17"/>
      <c r="C30" s="36">
        <v>942</v>
      </c>
      <c r="D30" s="40">
        <v>1047</v>
      </c>
      <c r="E30" s="1">
        <f t="shared" si="1"/>
        <v>1989</v>
      </c>
      <c r="F30" s="13">
        <f t="shared" si="18"/>
        <v>45</v>
      </c>
      <c r="G30" s="27">
        <f t="shared" si="19"/>
        <v>2.3148148148148149</v>
      </c>
      <c r="H30" s="17"/>
      <c r="I30" s="36">
        <v>539</v>
      </c>
      <c r="J30" s="40">
        <v>532</v>
      </c>
      <c r="K30" s="1">
        <f t="shared" si="2"/>
        <v>1071</v>
      </c>
      <c r="L30" s="13">
        <f t="shared" si="20"/>
        <v>19</v>
      </c>
      <c r="M30" s="27">
        <f t="shared" si="21"/>
        <v>1.8060836501901139</v>
      </c>
      <c r="N30" s="17"/>
      <c r="O30" s="36">
        <v>365</v>
      </c>
      <c r="P30" s="40">
        <v>386</v>
      </c>
      <c r="Q30" s="1">
        <f t="shared" si="3"/>
        <v>751</v>
      </c>
      <c r="R30" s="13">
        <f t="shared" si="22"/>
        <v>33</v>
      </c>
      <c r="S30" s="27">
        <f t="shared" si="23"/>
        <v>4.5961002785515319</v>
      </c>
      <c r="T30" s="17"/>
      <c r="U30" s="36">
        <v>174</v>
      </c>
      <c r="V30" s="40">
        <v>180</v>
      </c>
      <c r="W30" s="1">
        <f t="shared" si="4"/>
        <v>354</v>
      </c>
      <c r="X30" s="13">
        <f t="shared" si="24"/>
        <v>11</v>
      </c>
      <c r="Y30" s="27">
        <f t="shared" si="25"/>
        <v>3.2069970845481048</v>
      </c>
      <c r="Z30" s="17"/>
      <c r="AA30" s="36">
        <v>195</v>
      </c>
      <c r="AB30" s="40">
        <v>189</v>
      </c>
      <c r="AC30" s="1">
        <f t="shared" si="5"/>
        <v>384</v>
      </c>
      <c r="AD30" s="13">
        <f t="shared" si="26"/>
        <v>16</v>
      </c>
      <c r="AE30" s="27">
        <f t="shared" si="27"/>
        <v>4.3478260869565215</v>
      </c>
      <c r="AF30" s="17"/>
      <c r="AG30" s="36">
        <v>545</v>
      </c>
      <c r="AH30" s="40">
        <v>570</v>
      </c>
      <c r="AI30" s="1">
        <f t="shared" si="6"/>
        <v>1115</v>
      </c>
      <c r="AJ30" s="13">
        <f t="shared" si="28"/>
        <v>50</v>
      </c>
      <c r="AK30" s="27">
        <f t="shared" si="29"/>
        <v>4.6948356807511731</v>
      </c>
      <c r="AL30" s="17"/>
      <c r="AM30" s="36">
        <v>404</v>
      </c>
      <c r="AN30" s="40">
        <v>414</v>
      </c>
      <c r="AO30" s="1">
        <f t="shared" si="7"/>
        <v>818</v>
      </c>
      <c r="AP30" s="13">
        <f t="shared" si="30"/>
        <v>31</v>
      </c>
      <c r="AQ30" s="27">
        <f t="shared" si="31"/>
        <v>3.9390088945362134</v>
      </c>
      <c r="AR30" s="17"/>
      <c r="AS30" s="36">
        <v>1072</v>
      </c>
      <c r="AT30" s="40">
        <v>1078</v>
      </c>
      <c r="AU30" s="1">
        <f t="shared" si="8"/>
        <v>2150</v>
      </c>
      <c r="AV30" s="13">
        <f t="shared" si="32"/>
        <v>-6</v>
      </c>
      <c r="AW30" s="27">
        <f t="shared" si="33"/>
        <v>-0.27829313543599254</v>
      </c>
      <c r="AX30" s="17"/>
      <c r="AY30" s="36">
        <v>367</v>
      </c>
      <c r="AZ30" s="40">
        <v>391</v>
      </c>
      <c r="BA30" s="1">
        <f t="shared" si="9"/>
        <v>758</v>
      </c>
      <c r="BB30" s="13">
        <f t="shared" si="34"/>
        <v>3</v>
      </c>
      <c r="BC30" s="27">
        <f t="shared" si="35"/>
        <v>0.39735099337748342</v>
      </c>
      <c r="BD30" s="17"/>
      <c r="BE30" s="36">
        <v>323</v>
      </c>
      <c r="BF30" s="40">
        <v>365</v>
      </c>
      <c r="BG30" s="1">
        <f t="shared" si="10"/>
        <v>688</v>
      </c>
      <c r="BH30" s="13">
        <f t="shared" si="36"/>
        <v>16</v>
      </c>
      <c r="BI30" s="27">
        <f t="shared" si="37"/>
        <v>2.3809523809523809</v>
      </c>
      <c r="BJ30" s="17"/>
      <c r="BK30" s="36">
        <v>260</v>
      </c>
      <c r="BL30" s="40">
        <v>248</v>
      </c>
      <c r="BM30" s="1">
        <f t="shared" si="11"/>
        <v>508</v>
      </c>
      <c r="BN30" s="13">
        <f t="shared" si="38"/>
        <v>-5</v>
      </c>
      <c r="BO30" s="27">
        <f t="shared" si="39"/>
        <v>-0.97465886939571145</v>
      </c>
      <c r="BP30" s="17"/>
      <c r="BQ30" s="36">
        <v>350</v>
      </c>
      <c r="BR30" s="40">
        <v>377</v>
      </c>
      <c r="BS30" s="1">
        <f t="shared" si="12"/>
        <v>727</v>
      </c>
      <c r="BT30" s="13">
        <f t="shared" si="40"/>
        <v>27</v>
      </c>
      <c r="BU30" s="27">
        <f t="shared" si="41"/>
        <v>3.8571428571428568</v>
      </c>
      <c r="BV30" s="17"/>
      <c r="BW30" s="36">
        <v>237</v>
      </c>
      <c r="BX30" s="40">
        <v>220</v>
      </c>
      <c r="BY30" s="1">
        <f t="shared" si="13"/>
        <v>457</v>
      </c>
      <c r="BZ30" s="13">
        <f t="shared" si="42"/>
        <v>12</v>
      </c>
      <c r="CA30" s="27">
        <f t="shared" si="43"/>
        <v>2.696629213483146</v>
      </c>
      <c r="CB30" s="17"/>
      <c r="CC30" s="36">
        <v>335</v>
      </c>
      <c r="CD30" s="40">
        <v>328</v>
      </c>
      <c r="CE30" s="1">
        <f t="shared" si="14"/>
        <v>663</v>
      </c>
      <c r="CF30" s="13">
        <f t="shared" si="44"/>
        <v>-1</v>
      </c>
      <c r="CG30" s="27">
        <f t="shared" si="45"/>
        <v>-0.15060240963855423</v>
      </c>
      <c r="CH30" s="17"/>
      <c r="CI30" s="36">
        <v>130</v>
      </c>
      <c r="CJ30" s="40">
        <v>109</v>
      </c>
      <c r="CK30" s="1">
        <f t="shared" si="15"/>
        <v>239</v>
      </c>
      <c r="CL30" s="13">
        <f t="shared" si="46"/>
        <v>3</v>
      </c>
      <c r="CM30" s="27">
        <f t="shared" si="47"/>
        <v>1.2711864406779663</v>
      </c>
      <c r="CN30" s="17"/>
      <c r="CO30" s="36">
        <v>529</v>
      </c>
      <c r="CP30" s="40">
        <v>511</v>
      </c>
      <c r="CQ30" s="1">
        <f t="shared" si="16"/>
        <v>1040</v>
      </c>
      <c r="CR30" s="13">
        <f t="shared" si="48"/>
        <v>-4</v>
      </c>
      <c r="CS30" s="27">
        <f t="shared" si="49"/>
        <v>-0.38314176245210724</v>
      </c>
      <c r="CT30" s="17"/>
      <c r="CU30" s="36">
        <f t="shared" si="0"/>
        <v>6767</v>
      </c>
      <c r="CV30" s="40">
        <f t="shared" si="0"/>
        <v>6945</v>
      </c>
      <c r="CW30" s="1">
        <f t="shared" si="17"/>
        <v>13712</v>
      </c>
      <c r="CX30" s="13">
        <f t="shared" si="50"/>
        <v>250</v>
      </c>
      <c r="CY30" s="27">
        <f t="shared" si="51"/>
        <v>1.857079185856485</v>
      </c>
    </row>
    <row r="31" spans="1:103" x14ac:dyDescent="0.25">
      <c r="A31" s="11">
        <v>37257</v>
      </c>
      <c r="B31" s="18"/>
      <c r="C31" s="36">
        <v>956</v>
      </c>
      <c r="D31" s="40">
        <v>1059</v>
      </c>
      <c r="E31" s="1">
        <f t="shared" si="1"/>
        <v>2015</v>
      </c>
      <c r="F31" s="13">
        <f t="shared" si="18"/>
        <v>26</v>
      </c>
      <c r="G31" s="27">
        <f t="shared" si="19"/>
        <v>1.3071895424836601</v>
      </c>
      <c r="H31" s="18"/>
      <c r="I31" s="36">
        <v>542</v>
      </c>
      <c r="J31" s="40">
        <v>540</v>
      </c>
      <c r="K31" s="1">
        <f t="shared" si="2"/>
        <v>1082</v>
      </c>
      <c r="L31" s="13">
        <f t="shared" si="20"/>
        <v>11</v>
      </c>
      <c r="M31" s="27">
        <f t="shared" si="21"/>
        <v>1.0270774976657329</v>
      </c>
      <c r="N31" s="18"/>
      <c r="O31" s="36">
        <v>361</v>
      </c>
      <c r="P31" s="40">
        <v>384</v>
      </c>
      <c r="Q31" s="1">
        <f t="shared" si="3"/>
        <v>745</v>
      </c>
      <c r="R31" s="13">
        <f t="shared" si="22"/>
        <v>-6</v>
      </c>
      <c r="S31" s="27">
        <f t="shared" si="23"/>
        <v>-0.79893475366178435</v>
      </c>
      <c r="T31" s="18"/>
      <c r="U31" s="36">
        <v>168</v>
      </c>
      <c r="V31" s="40">
        <v>178</v>
      </c>
      <c r="W31" s="1">
        <f t="shared" si="4"/>
        <v>346</v>
      </c>
      <c r="X31" s="13">
        <f t="shared" si="24"/>
        <v>-8</v>
      </c>
      <c r="Y31" s="27">
        <f t="shared" si="25"/>
        <v>-2.2598870056497176</v>
      </c>
      <c r="Z31" s="18"/>
      <c r="AA31" s="36">
        <v>198</v>
      </c>
      <c r="AB31" s="40">
        <v>193</v>
      </c>
      <c r="AC31" s="1">
        <f t="shared" si="5"/>
        <v>391</v>
      </c>
      <c r="AD31" s="13">
        <f t="shared" si="26"/>
        <v>7</v>
      </c>
      <c r="AE31" s="27">
        <f t="shared" si="27"/>
        <v>1.8229166666666667</v>
      </c>
      <c r="AF31" s="18"/>
      <c r="AG31" s="36">
        <v>547</v>
      </c>
      <c r="AH31" s="40">
        <v>582</v>
      </c>
      <c r="AI31" s="1">
        <f t="shared" si="6"/>
        <v>1129</v>
      </c>
      <c r="AJ31" s="13">
        <f t="shared" si="28"/>
        <v>14</v>
      </c>
      <c r="AK31" s="27">
        <f t="shared" si="29"/>
        <v>1.2556053811659191</v>
      </c>
      <c r="AL31" s="18"/>
      <c r="AM31" s="36">
        <v>397</v>
      </c>
      <c r="AN31" s="40">
        <v>427</v>
      </c>
      <c r="AO31" s="1">
        <f t="shared" si="7"/>
        <v>824</v>
      </c>
      <c r="AP31" s="13">
        <f t="shared" si="30"/>
        <v>6</v>
      </c>
      <c r="AQ31" s="27">
        <f t="shared" si="31"/>
        <v>0.73349633251833746</v>
      </c>
      <c r="AR31" s="18"/>
      <c r="AS31" s="36">
        <v>1061</v>
      </c>
      <c r="AT31" s="40">
        <v>1077</v>
      </c>
      <c r="AU31" s="1">
        <f t="shared" si="8"/>
        <v>2138</v>
      </c>
      <c r="AV31" s="13">
        <f t="shared" si="32"/>
        <v>-12</v>
      </c>
      <c r="AW31" s="27">
        <f t="shared" si="33"/>
        <v>-0.55813953488372092</v>
      </c>
      <c r="AX31" s="18"/>
      <c r="AY31" s="36">
        <v>378</v>
      </c>
      <c r="AZ31" s="40">
        <v>387</v>
      </c>
      <c r="BA31" s="1">
        <f t="shared" si="9"/>
        <v>765</v>
      </c>
      <c r="BB31" s="13">
        <f t="shared" si="34"/>
        <v>7</v>
      </c>
      <c r="BC31" s="27">
        <f t="shared" si="35"/>
        <v>0.92348284960422167</v>
      </c>
      <c r="BD31" s="18"/>
      <c r="BE31" s="36">
        <v>326</v>
      </c>
      <c r="BF31" s="40">
        <v>369</v>
      </c>
      <c r="BG31" s="1">
        <f t="shared" si="10"/>
        <v>695</v>
      </c>
      <c r="BH31" s="13">
        <f t="shared" si="36"/>
        <v>7</v>
      </c>
      <c r="BI31" s="27">
        <f t="shared" si="37"/>
        <v>1.0174418604651163</v>
      </c>
      <c r="BJ31" s="18"/>
      <c r="BK31" s="36">
        <v>255</v>
      </c>
      <c r="BL31" s="40">
        <v>246</v>
      </c>
      <c r="BM31" s="1">
        <f t="shared" si="11"/>
        <v>501</v>
      </c>
      <c r="BN31" s="13">
        <f t="shared" si="38"/>
        <v>-7</v>
      </c>
      <c r="BO31" s="27">
        <f t="shared" si="39"/>
        <v>-1.3779527559055118</v>
      </c>
      <c r="BP31" s="18"/>
      <c r="BQ31" s="36">
        <v>350</v>
      </c>
      <c r="BR31" s="40">
        <v>376</v>
      </c>
      <c r="BS31" s="1">
        <f t="shared" si="12"/>
        <v>726</v>
      </c>
      <c r="BT31" s="13">
        <f t="shared" si="40"/>
        <v>-1</v>
      </c>
      <c r="BU31" s="27">
        <f t="shared" si="41"/>
        <v>-0.13755158184319119</v>
      </c>
      <c r="BV31" s="18"/>
      <c r="BW31" s="36">
        <v>232</v>
      </c>
      <c r="BX31" s="40">
        <v>211</v>
      </c>
      <c r="BY31" s="1">
        <f t="shared" si="13"/>
        <v>443</v>
      </c>
      <c r="BZ31" s="13">
        <f t="shared" si="42"/>
        <v>-14</v>
      </c>
      <c r="CA31" s="27">
        <f t="shared" si="43"/>
        <v>-3.0634573304157549</v>
      </c>
      <c r="CB31" s="18"/>
      <c r="CC31" s="36">
        <v>341</v>
      </c>
      <c r="CD31" s="40">
        <v>323</v>
      </c>
      <c r="CE31" s="1">
        <f t="shared" si="14"/>
        <v>664</v>
      </c>
      <c r="CF31" s="13">
        <f t="shared" si="44"/>
        <v>1</v>
      </c>
      <c r="CG31" s="27">
        <f t="shared" si="45"/>
        <v>0.1508295625942685</v>
      </c>
      <c r="CH31" s="18"/>
      <c r="CI31" s="36">
        <v>130</v>
      </c>
      <c r="CJ31" s="40">
        <v>112</v>
      </c>
      <c r="CK31" s="1">
        <f t="shared" si="15"/>
        <v>242</v>
      </c>
      <c r="CL31" s="13">
        <f t="shared" si="46"/>
        <v>3</v>
      </c>
      <c r="CM31" s="27">
        <f t="shared" si="47"/>
        <v>1.2552301255230125</v>
      </c>
      <c r="CN31" s="18"/>
      <c r="CO31" s="36">
        <v>519</v>
      </c>
      <c r="CP31" s="40">
        <v>511</v>
      </c>
      <c r="CQ31" s="1">
        <f t="shared" si="16"/>
        <v>1030</v>
      </c>
      <c r="CR31" s="13">
        <f t="shared" si="48"/>
        <v>-10</v>
      </c>
      <c r="CS31" s="27">
        <f t="shared" si="49"/>
        <v>-0.96153846153846156</v>
      </c>
      <c r="CT31" s="18"/>
      <c r="CU31" s="36">
        <f t="shared" si="0"/>
        <v>6761</v>
      </c>
      <c r="CV31" s="40">
        <f t="shared" si="0"/>
        <v>6975</v>
      </c>
      <c r="CW31" s="1">
        <f t="shared" si="17"/>
        <v>13736</v>
      </c>
      <c r="CX31" s="13">
        <f t="shared" si="50"/>
        <v>24</v>
      </c>
      <c r="CY31" s="27">
        <f t="shared" si="51"/>
        <v>0.1750291715285881</v>
      </c>
    </row>
    <row r="32" spans="1:103" x14ac:dyDescent="0.25">
      <c r="A32" s="11">
        <v>37622</v>
      </c>
      <c r="B32" s="17"/>
      <c r="C32" s="36">
        <v>967</v>
      </c>
      <c r="D32" s="40">
        <v>1053</v>
      </c>
      <c r="E32" s="1">
        <f t="shared" si="1"/>
        <v>2020</v>
      </c>
      <c r="F32" s="13">
        <f t="shared" si="18"/>
        <v>5</v>
      </c>
      <c r="G32" s="27">
        <f t="shared" si="19"/>
        <v>0.24813895781637718</v>
      </c>
      <c r="H32" s="17"/>
      <c r="I32" s="36">
        <v>545</v>
      </c>
      <c r="J32" s="40">
        <v>561</v>
      </c>
      <c r="K32" s="1">
        <f t="shared" si="2"/>
        <v>1106</v>
      </c>
      <c r="L32" s="13">
        <f t="shared" si="20"/>
        <v>24</v>
      </c>
      <c r="M32" s="27">
        <f t="shared" si="21"/>
        <v>2.2181146025878005</v>
      </c>
      <c r="N32" s="17"/>
      <c r="O32" s="36">
        <v>362</v>
      </c>
      <c r="P32" s="40">
        <v>380</v>
      </c>
      <c r="Q32" s="1">
        <f t="shared" si="3"/>
        <v>742</v>
      </c>
      <c r="R32" s="13">
        <f t="shared" si="22"/>
        <v>-3</v>
      </c>
      <c r="S32" s="27">
        <f t="shared" si="23"/>
        <v>-0.40268456375838929</v>
      </c>
      <c r="T32" s="17"/>
      <c r="U32" s="36">
        <v>180</v>
      </c>
      <c r="V32" s="40">
        <v>174</v>
      </c>
      <c r="W32" s="1">
        <f t="shared" si="4"/>
        <v>354</v>
      </c>
      <c r="X32" s="13">
        <f t="shared" si="24"/>
        <v>8</v>
      </c>
      <c r="Y32" s="27">
        <f t="shared" si="25"/>
        <v>2.3121387283236992</v>
      </c>
      <c r="Z32" s="17"/>
      <c r="AA32" s="36">
        <v>209</v>
      </c>
      <c r="AB32" s="40">
        <v>199</v>
      </c>
      <c r="AC32" s="1">
        <f t="shared" si="5"/>
        <v>408</v>
      </c>
      <c r="AD32" s="13">
        <f t="shared" si="26"/>
        <v>17</v>
      </c>
      <c r="AE32" s="27">
        <f t="shared" si="27"/>
        <v>4.3478260869565215</v>
      </c>
      <c r="AF32" s="17"/>
      <c r="AG32" s="36">
        <v>555</v>
      </c>
      <c r="AH32" s="40">
        <v>577</v>
      </c>
      <c r="AI32" s="1">
        <f t="shared" si="6"/>
        <v>1132</v>
      </c>
      <c r="AJ32" s="13">
        <f t="shared" si="28"/>
        <v>3</v>
      </c>
      <c r="AK32" s="27">
        <f t="shared" si="29"/>
        <v>0.26572187776793621</v>
      </c>
      <c r="AL32" s="17"/>
      <c r="AM32" s="36">
        <v>398</v>
      </c>
      <c r="AN32" s="40">
        <v>427</v>
      </c>
      <c r="AO32" s="1">
        <f t="shared" si="7"/>
        <v>825</v>
      </c>
      <c r="AP32" s="13">
        <f t="shared" si="30"/>
        <v>1</v>
      </c>
      <c r="AQ32" s="27">
        <f t="shared" si="31"/>
        <v>0.12135922330097086</v>
      </c>
      <c r="AR32" s="17"/>
      <c r="AS32" s="36">
        <v>1096</v>
      </c>
      <c r="AT32" s="40">
        <v>1127</v>
      </c>
      <c r="AU32" s="1">
        <f t="shared" si="8"/>
        <v>2223</v>
      </c>
      <c r="AV32" s="13">
        <f t="shared" si="32"/>
        <v>85</v>
      </c>
      <c r="AW32" s="27">
        <f t="shared" si="33"/>
        <v>3.9756782039289056</v>
      </c>
      <c r="AX32" s="17"/>
      <c r="AY32" s="36">
        <v>371</v>
      </c>
      <c r="AZ32" s="40">
        <v>388</v>
      </c>
      <c r="BA32" s="1">
        <f t="shared" si="9"/>
        <v>759</v>
      </c>
      <c r="BB32" s="13">
        <f t="shared" si="34"/>
        <v>-6</v>
      </c>
      <c r="BC32" s="27">
        <f t="shared" si="35"/>
        <v>-0.78431372549019607</v>
      </c>
      <c r="BD32" s="17"/>
      <c r="BE32" s="36">
        <v>327</v>
      </c>
      <c r="BF32" s="40">
        <v>364</v>
      </c>
      <c r="BG32" s="1">
        <f t="shared" si="10"/>
        <v>691</v>
      </c>
      <c r="BH32" s="13">
        <f t="shared" si="36"/>
        <v>-4</v>
      </c>
      <c r="BI32" s="27">
        <f t="shared" si="37"/>
        <v>-0.57553956834532372</v>
      </c>
      <c r="BJ32" s="17"/>
      <c r="BK32" s="36">
        <v>255</v>
      </c>
      <c r="BL32" s="40">
        <v>249</v>
      </c>
      <c r="BM32" s="1">
        <f t="shared" si="11"/>
        <v>504</v>
      </c>
      <c r="BN32" s="13">
        <f t="shared" si="38"/>
        <v>3</v>
      </c>
      <c r="BO32" s="27">
        <f t="shared" si="39"/>
        <v>0.5988023952095809</v>
      </c>
      <c r="BP32" s="17"/>
      <c r="BQ32" s="36">
        <v>361</v>
      </c>
      <c r="BR32" s="40">
        <v>377</v>
      </c>
      <c r="BS32" s="1">
        <f t="shared" si="12"/>
        <v>738</v>
      </c>
      <c r="BT32" s="13">
        <f t="shared" si="40"/>
        <v>12</v>
      </c>
      <c r="BU32" s="27">
        <f t="shared" si="41"/>
        <v>1.6528925619834711</v>
      </c>
      <c r="BV32" s="17"/>
      <c r="BW32" s="36">
        <v>231</v>
      </c>
      <c r="BX32" s="40">
        <v>213</v>
      </c>
      <c r="BY32" s="1">
        <f t="shared" si="13"/>
        <v>444</v>
      </c>
      <c r="BZ32" s="13">
        <f t="shared" si="42"/>
        <v>1</v>
      </c>
      <c r="CA32" s="27">
        <f t="shared" si="43"/>
        <v>0.22573363431151239</v>
      </c>
      <c r="CB32" s="17"/>
      <c r="CC32" s="36">
        <v>366</v>
      </c>
      <c r="CD32" s="40">
        <v>350</v>
      </c>
      <c r="CE32" s="1">
        <f t="shared" si="14"/>
        <v>716</v>
      </c>
      <c r="CF32" s="13">
        <f t="shared" si="44"/>
        <v>52</v>
      </c>
      <c r="CG32" s="27">
        <f t="shared" si="45"/>
        <v>7.8313253012048198</v>
      </c>
      <c r="CH32" s="17"/>
      <c r="CI32" s="36">
        <v>134</v>
      </c>
      <c r="CJ32" s="40">
        <v>114</v>
      </c>
      <c r="CK32" s="1">
        <f t="shared" si="15"/>
        <v>248</v>
      </c>
      <c r="CL32" s="13">
        <f t="shared" si="46"/>
        <v>6</v>
      </c>
      <c r="CM32" s="27">
        <f t="shared" si="47"/>
        <v>2.4793388429752068</v>
      </c>
      <c r="CN32" s="17"/>
      <c r="CO32" s="36">
        <v>528</v>
      </c>
      <c r="CP32" s="40">
        <v>508</v>
      </c>
      <c r="CQ32" s="1">
        <f t="shared" si="16"/>
        <v>1036</v>
      </c>
      <c r="CR32" s="13">
        <f t="shared" si="48"/>
        <v>6</v>
      </c>
      <c r="CS32" s="27">
        <f t="shared" si="49"/>
        <v>0.58252427184466016</v>
      </c>
      <c r="CT32" s="17"/>
      <c r="CU32" s="36">
        <f t="shared" si="0"/>
        <v>6885</v>
      </c>
      <c r="CV32" s="40">
        <f t="shared" si="0"/>
        <v>7061</v>
      </c>
      <c r="CW32" s="1">
        <f t="shared" si="17"/>
        <v>13946</v>
      </c>
      <c r="CX32" s="13">
        <f t="shared" si="50"/>
        <v>210</v>
      </c>
      <c r="CY32" s="27">
        <f t="shared" si="51"/>
        <v>1.5288293535235875</v>
      </c>
    </row>
    <row r="33" spans="1:103" x14ac:dyDescent="0.25">
      <c r="A33" s="11">
        <v>37987</v>
      </c>
      <c r="B33" s="18"/>
      <c r="C33" s="36">
        <v>976</v>
      </c>
      <c r="D33" s="40">
        <v>1053</v>
      </c>
      <c r="E33" s="1">
        <f t="shared" si="1"/>
        <v>2029</v>
      </c>
      <c r="F33" s="13">
        <f t="shared" si="18"/>
        <v>9</v>
      </c>
      <c r="G33" s="27">
        <f t="shared" si="19"/>
        <v>0.4455445544554455</v>
      </c>
      <c r="H33" s="18"/>
      <c r="I33" s="36">
        <v>546</v>
      </c>
      <c r="J33" s="40">
        <v>558</v>
      </c>
      <c r="K33" s="1">
        <f t="shared" si="2"/>
        <v>1104</v>
      </c>
      <c r="L33" s="13">
        <f t="shared" si="20"/>
        <v>-2</v>
      </c>
      <c r="M33" s="27">
        <f t="shared" si="21"/>
        <v>-0.18083182640144665</v>
      </c>
      <c r="N33" s="18"/>
      <c r="O33" s="36">
        <v>363</v>
      </c>
      <c r="P33" s="40">
        <v>385</v>
      </c>
      <c r="Q33" s="1">
        <f t="shared" si="3"/>
        <v>748</v>
      </c>
      <c r="R33" s="13">
        <f t="shared" si="22"/>
        <v>6</v>
      </c>
      <c r="S33" s="27">
        <f t="shared" si="23"/>
        <v>0.80862533692722371</v>
      </c>
      <c r="T33" s="18"/>
      <c r="U33" s="36">
        <v>187</v>
      </c>
      <c r="V33" s="40">
        <v>174</v>
      </c>
      <c r="W33" s="1">
        <f t="shared" si="4"/>
        <v>361</v>
      </c>
      <c r="X33" s="13">
        <f t="shared" si="24"/>
        <v>7</v>
      </c>
      <c r="Y33" s="27">
        <f t="shared" si="25"/>
        <v>1.977401129943503</v>
      </c>
      <c r="Z33" s="18"/>
      <c r="AA33" s="36">
        <v>214</v>
      </c>
      <c r="AB33" s="40">
        <v>196</v>
      </c>
      <c r="AC33" s="1">
        <f t="shared" si="5"/>
        <v>410</v>
      </c>
      <c r="AD33" s="13">
        <f t="shared" si="26"/>
        <v>2</v>
      </c>
      <c r="AE33" s="27">
        <f t="shared" si="27"/>
        <v>0.49019607843137253</v>
      </c>
      <c r="AF33" s="18"/>
      <c r="AG33" s="36">
        <v>562</v>
      </c>
      <c r="AH33" s="40">
        <v>571</v>
      </c>
      <c r="AI33" s="1">
        <f t="shared" si="6"/>
        <v>1133</v>
      </c>
      <c r="AJ33" s="13">
        <f t="shared" si="28"/>
        <v>1</v>
      </c>
      <c r="AK33" s="27">
        <f t="shared" si="29"/>
        <v>8.8339222614840993E-2</v>
      </c>
      <c r="AL33" s="18"/>
      <c r="AM33" s="36">
        <v>402</v>
      </c>
      <c r="AN33" s="40">
        <v>434</v>
      </c>
      <c r="AO33" s="1">
        <f t="shared" si="7"/>
        <v>836</v>
      </c>
      <c r="AP33" s="13">
        <f t="shared" si="30"/>
        <v>11</v>
      </c>
      <c r="AQ33" s="27">
        <f t="shared" si="31"/>
        <v>1.3333333333333335</v>
      </c>
      <c r="AR33" s="18"/>
      <c r="AS33" s="36">
        <v>1103</v>
      </c>
      <c r="AT33" s="40">
        <v>1125</v>
      </c>
      <c r="AU33" s="1">
        <f t="shared" si="8"/>
        <v>2228</v>
      </c>
      <c r="AV33" s="13">
        <f t="shared" si="32"/>
        <v>5</v>
      </c>
      <c r="AW33" s="27">
        <f t="shared" si="33"/>
        <v>0.22492127755285649</v>
      </c>
      <c r="AX33" s="18"/>
      <c r="AY33" s="36">
        <v>383</v>
      </c>
      <c r="AZ33" s="40">
        <v>388</v>
      </c>
      <c r="BA33" s="1">
        <f t="shared" si="9"/>
        <v>771</v>
      </c>
      <c r="BB33" s="13">
        <f t="shared" si="34"/>
        <v>12</v>
      </c>
      <c r="BC33" s="27">
        <f t="shared" si="35"/>
        <v>1.5810276679841897</v>
      </c>
      <c r="BD33" s="18"/>
      <c r="BE33" s="36">
        <v>327</v>
      </c>
      <c r="BF33" s="40">
        <v>369</v>
      </c>
      <c r="BG33" s="1">
        <f t="shared" si="10"/>
        <v>696</v>
      </c>
      <c r="BH33" s="13">
        <f t="shared" si="36"/>
        <v>5</v>
      </c>
      <c r="BI33" s="27">
        <f t="shared" si="37"/>
        <v>0.72358900144717797</v>
      </c>
      <c r="BJ33" s="18"/>
      <c r="BK33" s="36">
        <v>258</v>
      </c>
      <c r="BL33" s="40">
        <v>266</v>
      </c>
      <c r="BM33" s="1">
        <f t="shared" si="11"/>
        <v>524</v>
      </c>
      <c r="BN33" s="13">
        <f t="shared" si="38"/>
        <v>20</v>
      </c>
      <c r="BO33" s="27">
        <f t="shared" si="39"/>
        <v>3.9682539682539679</v>
      </c>
      <c r="BP33" s="18"/>
      <c r="BQ33" s="36">
        <v>362</v>
      </c>
      <c r="BR33" s="40">
        <v>375</v>
      </c>
      <c r="BS33" s="1">
        <f t="shared" si="12"/>
        <v>737</v>
      </c>
      <c r="BT33" s="13">
        <f t="shared" si="40"/>
        <v>-1</v>
      </c>
      <c r="BU33" s="27">
        <f t="shared" si="41"/>
        <v>-0.13550135501355012</v>
      </c>
      <c r="BV33" s="18"/>
      <c r="BW33" s="36">
        <v>229</v>
      </c>
      <c r="BX33" s="40">
        <v>207</v>
      </c>
      <c r="BY33" s="1">
        <f t="shared" si="13"/>
        <v>436</v>
      </c>
      <c r="BZ33" s="13">
        <f t="shared" si="42"/>
        <v>-8</v>
      </c>
      <c r="CA33" s="27">
        <f t="shared" si="43"/>
        <v>-1.8018018018018018</v>
      </c>
      <c r="CB33" s="18"/>
      <c r="CC33" s="36">
        <v>360</v>
      </c>
      <c r="CD33" s="40">
        <v>356</v>
      </c>
      <c r="CE33" s="1">
        <f t="shared" si="14"/>
        <v>716</v>
      </c>
      <c r="CF33" s="13">
        <f t="shared" si="44"/>
        <v>0</v>
      </c>
      <c r="CG33" s="27">
        <f t="shared" si="45"/>
        <v>0</v>
      </c>
      <c r="CH33" s="18"/>
      <c r="CI33" s="36">
        <v>132</v>
      </c>
      <c r="CJ33" s="40">
        <v>117</v>
      </c>
      <c r="CK33" s="1">
        <f t="shared" si="15"/>
        <v>249</v>
      </c>
      <c r="CL33" s="13">
        <f t="shared" si="46"/>
        <v>1</v>
      </c>
      <c r="CM33" s="27">
        <f t="shared" si="47"/>
        <v>0.40322580645161288</v>
      </c>
      <c r="CN33" s="18"/>
      <c r="CO33" s="36">
        <v>528</v>
      </c>
      <c r="CP33" s="40">
        <v>514</v>
      </c>
      <c r="CQ33" s="1">
        <f t="shared" si="16"/>
        <v>1042</v>
      </c>
      <c r="CR33" s="13">
        <f t="shared" si="48"/>
        <v>6</v>
      </c>
      <c r="CS33" s="27">
        <f t="shared" si="49"/>
        <v>0.5791505791505791</v>
      </c>
      <c r="CT33" s="18"/>
      <c r="CU33" s="36">
        <f t="shared" si="0"/>
        <v>6932</v>
      </c>
      <c r="CV33" s="40">
        <f t="shared" si="0"/>
        <v>7088</v>
      </c>
      <c r="CW33" s="1">
        <f t="shared" si="17"/>
        <v>14020</v>
      </c>
      <c r="CX33" s="13">
        <f t="shared" si="50"/>
        <v>74</v>
      </c>
      <c r="CY33" s="27">
        <f t="shared" si="51"/>
        <v>0.53061809837946372</v>
      </c>
    </row>
    <row r="34" spans="1:103" x14ac:dyDescent="0.25">
      <c r="A34" s="11">
        <v>38353</v>
      </c>
      <c r="B34" s="17"/>
      <c r="C34" s="36">
        <v>982</v>
      </c>
      <c r="D34" s="40">
        <v>1061</v>
      </c>
      <c r="E34" s="1">
        <f t="shared" si="1"/>
        <v>2043</v>
      </c>
      <c r="F34" s="13">
        <f t="shared" si="18"/>
        <v>14</v>
      </c>
      <c r="G34" s="27">
        <f t="shared" si="19"/>
        <v>0.68999507146377526</v>
      </c>
      <c r="H34" s="17"/>
      <c r="I34" s="36">
        <v>548</v>
      </c>
      <c r="J34" s="40">
        <v>566</v>
      </c>
      <c r="K34" s="1">
        <f t="shared" si="2"/>
        <v>1114</v>
      </c>
      <c r="L34" s="13">
        <f t="shared" si="20"/>
        <v>10</v>
      </c>
      <c r="M34" s="27">
        <f t="shared" si="21"/>
        <v>0.90579710144927539</v>
      </c>
      <c r="N34" s="17"/>
      <c r="O34" s="36">
        <v>373</v>
      </c>
      <c r="P34" s="40">
        <v>388</v>
      </c>
      <c r="Q34" s="1">
        <f t="shared" si="3"/>
        <v>761</v>
      </c>
      <c r="R34" s="13">
        <f t="shared" si="22"/>
        <v>13</v>
      </c>
      <c r="S34" s="27">
        <f t="shared" si="23"/>
        <v>1.7379679144385027</v>
      </c>
      <c r="T34" s="17"/>
      <c r="U34" s="36">
        <v>192</v>
      </c>
      <c r="V34" s="40">
        <v>171</v>
      </c>
      <c r="W34" s="1">
        <f t="shared" si="4"/>
        <v>363</v>
      </c>
      <c r="X34" s="13">
        <f t="shared" si="24"/>
        <v>2</v>
      </c>
      <c r="Y34" s="27">
        <f t="shared" si="25"/>
        <v>0.554016620498615</v>
      </c>
      <c r="Z34" s="17"/>
      <c r="AA34" s="36">
        <v>221</v>
      </c>
      <c r="AB34" s="40">
        <v>208</v>
      </c>
      <c r="AC34" s="1">
        <f t="shared" si="5"/>
        <v>429</v>
      </c>
      <c r="AD34" s="13">
        <f t="shared" si="26"/>
        <v>19</v>
      </c>
      <c r="AE34" s="27">
        <f t="shared" si="27"/>
        <v>4.6341463414634143</v>
      </c>
      <c r="AF34" s="17"/>
      <c r="AG34" s="36">
        <v>557</v>
      </c>
      <c r="AH34" s="40">
        <v>570</v>
      </c>
      <c r="AI34" s="1">
        <f t="shared" si="6"/>
        <v>1127</v>
      </c>
      <c r="AJ34" s="13">
        <f t="shared" si="28"/>
        <v>-6</v>
      </c>
      <c r="AK34" s="27">
        <f t="shared" si="29"/>
        <v>-0.52956751985878203</v>
      </c>
      <c r="AL34" s="17"/>
      <c r="AM34" s="36">
        <v>397</v>
      </c>
      <c r="AN34" s="40">
        <v>424</v>
      </c>
      <c r="AO34" s="1">
        <f t="shared" si="7"/>
        <v>821</v>
      </c>
      <c r="AP34" s="13">
        <f t="shared" si="30"/>
        <v>-15</v>
      </c>
      <c r="AQ34" s="27">
        <f t="shared" si="31"/>
        <v>-1.7942583732057416</v>
      </c>
      <c r="AR34" s="17"/>
      <c r="AS34" s="36">
        <v>1119</v>
      </c>
      <c r="AT34" s="40">
        <v>1168</v>
      </c>
      <c r="AU34" s="1">
        <f t="shared" si="8"/>
        <v>2287</v>
      </c>
      <c r="AV34" s="13">
        <f t="shared" si="32"/>
        <v>59</v>
      </c>
      <c r="AW34" s="27">
        <f t="shared" si="33"/>
        <v>2.6481149012567324</v>
      </c>
      <c r="AX34" s="17"/>
      <c r="AY34" s="36">
        <v>381</v>
      </c>
      <c r="AZ34" s="40">
        <v>397</v>
      </c>
      <c r="BA34" s="1">
        <f t="shared" si="9"/>
        <v>778</v>
      </c>
      <c r="BB34" s="13">
        <f t="shared" si="34"/>
        <v>7</v>
      </c>
      <c r="BC34" s="27">
        <f t="shared" si="35"/>
        <v>0.9079118028534372</v>
      </c>
      <c r="BD34" s="17"/>
      <c r="BE34" s="36">
        <v>335</v>
      </c>
      <c r="BF34" s="40">
        <v>383</v>
      </c>
      <c r="BG34" s="1">
        <f t="shared" si="10"/>
        <v>718</v>
      </c>
      <c r="BH34" s="13">
        <f t="shared" si="36"/>
        <v>22</v>
      </c>
      <c r="BI34" s="27">
        <f t="shared" si="37"/>
        <v>3.1609195402298855</v>
      </c>
      <c r="BJ34" s="17"/>
      <c r="BK34" s="36">
        <v>264</v>
      </c>
      <c r="BL34" s="40">
        <v>273</v>
      </c>
      <c r="BM34" s="1">
        <f t="shared" si="11"/>
        <v>537</v>
      </c>
      <c r="BN34" s="13">
        <f t="shared" si="38"/>
        <v>13</v>
      </c>
      <c r="BO34" s="27">
        <f t="shared" si="39"/>
        <v>2.4809160305343512</v>
      </c>
      <c r="BP34" s="17"/>
      <c r="BQ34" s="36">
        <v>371</v>
      </c>
      <c r="BR34" s="40">
        <v>376</v>
      </c>
      <c r="BS34" s="1">
        <f t="shared" si="12"/>
        <v>747</v>
      </c>
      <c r="BT34" s="13">
        <f t="shared" si="40"/>
        <v>10</v>
      </c>
      <c r="BU34" s="27">
        <f t="shared" si="41"/>
        <v>1.3568521031207599</v>
      </c>
      <c r="BV34" s="17"/>
      <c r="BW34" s="36">
        <v>228</v>
      </c>
      <c r="BX34" s="40">
        <v>210</v>
      </c>
      <c r="BY34" s="1">
        <f t="shared" si="13"/>
        <v>438</v>
      </c>
      <c r="BZ34" s="13">
        <f t="shared" si="42"/>
        <v>2</v>
      </c>
      <c r="CA34" s="27">
        <f t="shared" si="43"/>
        <v>0.45871559633027525</v>
      </c>
      <c r="CB34" s="17"/>
      <c r="CC34" s="36">
        <v>366</v>
      </c>
      <c r="CD34" s="40">
        <v>359</v>
      </c>
      <c r="CE34" s="1">
        <f t="shared" si="14"/>
        <v>725</v>
      </c>
      <c r="CF34" s="13">
        <f t="shared" si="44"/>
        <v>9</v>
      </c>
      <c r="CG34" s="27">
        <f t="shared" si="45"/>
        <v>1.2569832402234637</v>
      </c>
      <c r="CH34" s="17"/>
      <c r="CI34" s="36">
        <v>134</v>
      </c>
      <c r="CJ34" s="40">
        <v>114</v>
      </c>
      <c r="CK34" s="1">
        <f t="shared" si="15"/>
        <v>248</v>
      </c>
      <c r="CL34" s="13">
        <f t="shared" si="46"/>
        <v>-1</v>
      </c>
      <c r="CM34" s="27">
        <f t="shared" si="47"/>
        <v>-0.40160642570281119</v>
      </c>
      <c r="CN34" s="17"/>
      <c r="CO34" s="36">
        <v>532</v>
      </c>
      <c r="CP34" s="40">
        <v>498</v>
      </c>
      <c r="CQ34" s="1">
        <f t="shared" si="16"/>
        <v>1030</v>
      </c>
      <c r="CR34" s="13">
        <f t="shared" si="48"/>
        <v>-12</v>
      </c>
      <c r="CS34" s="27">
        <f t="shared" si="49"/>
        <v>-1.1516314779270633</v>
      </c>
      <c r="CT34" s="17"/>
      <c r="CU34" s="36">
        <f t="shared" si="0"/>
        <v>7000</v>
      </c>
      <c r="CV34" s="40">
        <f t="shared" si="0"/>
        <v>7166</v>
      </c>
      <c r="CW34" s="1">
        <f t="shared" si="17"/>
        <v>14166</v>
      </c>
      <c r="CX34" s="13">
        <f t="shared" si="50"/>
        <v>146</v>
      </c>
      <c r="CY34" s="27">
        <f t="shared" si="51"/>
        <v>1.0413694721825963</v>
      </c>
    </row>
    <row r="35" spans="1:103" x14ac:dyDescent="0.25">
      <c r="A35" s="11">
        <v>38718</v>
      </c>
      <c r="B35" s="18"/>
      <c r="C35" s="36">
        <v>1003</v>
      </c>
      <c r="D35" s="40">
        <v>1106</v>
      </c>
      <c r="E35" s="1">
        <f t="shared" si="1"/>
        <v>2109</v>
      </c>
      <c r="F35" s="13">
        <f t="shared" si="18"/>
        <v>66</v>
      </c>
      <c r="G35" s="27">
        <f t="shared" si="19"/>
        <v>3.2305433186490458</v>
      </c>
      <c r="H35" s="18"/>
      <c r="I35" s="36">
        <v>540</v>
      </c>
      <c r="J35" s="40">
        <v>561</v>
      </c>
      <c r="K35" s="1">
        <f t="shared" si="2"/>
        <v>1101</v>
      </c>
      <c r="L35" s="13">
        <f t="shared" si="20"/>
        <v>-13</v>
      </c>
      <c r="M35" s="27">
        <f t="shared" si="21"/>
        <v>-1.1669658886894074</v>
      </c>
      <c r="N35" s="18"/>
      <c r="O35" s="36">
        <v>378</v>
      </c>
      <c r="P35" s="40">
        <v>387</v>
      </c>
      <c r="Q35" s="1">
        <f t="shared" si="3"/>
        <v>765</v>
      </c>
      <c r="R35" s="13">
        <f t="shared" si="22"/>
        <v>4</v>
      </c>
      <c r="S35" s="27">
        <f t="shared" si="23"/>
        <v>0.52562417871222078</v>
      </c>
      <c r="T35" s="18"/>
      <c r="U35" s="36">
        <v>184</v>
      </c>
      <c r="V35" s="40">
        <v>173</v>
      </c>
      <c r="W35" s="1">
        <f t="shared" si="4"/>
        <v>357</v>
      </c>
      <c r="X35" s="13">
        <f t="shared" si="24"/>
        <v>-6</v>
      </c>
      <c r="Y35" s="27">
        <f t="shared" si="25"/>
        <v>-1.6528925619834711</v>
      </c>
      <c r="Z35" s="18"/>
      <c r="AA35" s="36">
        <v>229</v>
      </c>
      <c r="AB35" s="40">
        <v>210</v>
      </c>
      <c r="AC35" s="1">
        <f t="shared" si="5"/>
        <v>439</v>
      </c>
      <c r="AD35" s="13">
        <f t="shared" si="26"/>
        <v>10</v>
      </c>
      <c r="AE35" s="27">
        <f t="shared" si="27"/>
        <v>2.3310023310023311</v>
      </c>
      <c r="AF35" s="18"/>
      <c r="AG35" s="36">
        <v>550</v>
      </c>
      <c r="AH35" s="40">
        <v>582</v>
      </c>
      <c r="AI35" s="1">
        <f t="shared" si="6"/>
        <v>1132</v>
      </c>
      <c r="AJ35" s="13">
        <f t="shared" si="28"/>
        <v>5</v>
      </c>
      <c r="AK35" s="27">
        <f t="shared" si="29"/>
        <v>0.44365572315882873</v>
      </c>
      <c r="AL35" s="18"/>
      <c r="AM35" s="36">
        <v>406</v>
      </c>
      <c r="AN35" s="40">
        <v>432</v>
      </c>
      <c r="AO35" s="1">
        <f t="shared" si="7"/>
        <v>838</v>
      </c>
      <c r="AP35" s="13">
        <f t="shared" si="30"/>
        <v>17</v>
      </c>
      <c r="AQ35" s="27">
        <f t="shared" si="31"/>
        <v>2.0706455542021924</v>
      </c>
      <c r="AR35" s="18"/>
      <c r="AS35" s="36">
        <v>1106</v>
      </c>
      <c r="AT35" s="40">
        <v>1173</v>
      </c>
      <c r="AU35" s="1">
        <f t="shared" si="8"/>
        <v>2279</v>
      </c>
      <c r="AV35" s="13">
        <f t="shared" si="32"/>
        <v>-8</v>
      </c>
      <c r="AW35" s="27">
        <f t="shared" si="33"/>
        <v>-0.34980323567993005</v>
      </c>
      <c r="AX35" s="18"/>
      <c r="AY35" s="36">
        <v>384</v>
      </c>
      <c r="AZ35" s="40">
        <v>417</v>
      </c>
      <c r="BA35" s="1">
        <f t="shared" si="9"/>
        <v>801</v>
      </c>
      <c r="BB35" s="13">
        <f t="shared" si="34"/>
        <v>23</v>
      </c>
      <c r="BC35" s="27">
        <f t="shared" si="35"/>
        <v>2.9562982005141389</v>
      </c>
      <c r="BD35" s="18"/>
      <c r="BE35" s="36">
        <v>349</v>
      </c>
      <c r="BF35" s="40">
        <v>401</v>
      </c>
      <c r="BG35" s="1">
        <f t="shared" si="10"/>
        <v>750</v>
      </c>
      <c r="BH35" s="13">
        <f t="shared" si="36"/>
        <v>32</v>
      </c>
      <c r="BI35" s="27">
        <f t="shared" si="37"/>
        <v>4.4568245125348191</v>
      </c>
      <c r="BJ35" s="18"/>
      <c r="BK35" s="36">
        <v>276</v>
      </c>
      <c r="BL35" s="40">
        <v>273</v>
      </c>
      <c r="BM35" s="1">
        <f t="shared" si="11"/>
        <v>549</v>
      </c>
      <c r="BN35" s="13">
        <f t="shared" si="38"/>
        <v>12</v>
      </c>
      <c r="BO35" s="27">
        <f t="shared" si="39"/>
        <v>2.2346368715083798</v>
      </c>
      <c r="BP35" s="18"/>
      <c r="BQ35" s="36">
        <v>384</v>
      </c>
      <c r="BR35" s="40">
        <v>376</v>
      </c>
      <c r="BS35" s="1">
        <f t="shared" si="12"/>
        <v>760</v>
      </c>
      <c r="BT35" s="13">
        <f t="shared" si="40"/>
        <v>13</v>
      </c>
      <c r="BU35" s="27">
        <f t="shared" si="41"/>
        <v>1.7402945113788488</v>
      </c>
      <c r="BV35" s="18"/>
      <c r="BW35" s="36">
        <v>242</v>
      </c>
      <c r="BX35" s="40">
        <v>219</v>
      </c>
      <c r="BY35" s="1">
        <f t="shared" si="13"/>
        <v>461</v>
      </c>
      <c r="BZ35" s="13">
        <f t="shared" si="42"/>
        <v>23</v>
      </c>
      <c r="CA35" s="27">
        <f t="shared" si="43"/>
        <v>5.2511415525114149</v>
      </c>
      <c r="CB35" s="18"/>
      <c r="CC35" s="36">
        <v>366</v>
      </c>
      <c r="CD35" s="40">
        <v>363</v>
      </c>
      <c r="CE35" s="1">
        <f t="shared" si="14"/>
        <v>729</v>
      </c>
      <c r="CF35" s="13">
        <f t="shared" si="44"/>
        <v>4</v>
      </c>
      <c r="CG35" s="27">
        <f t="shared" si="45"/>
        <v>0.55172413793103448</v>
      </c>
      <c r="CH35" s="18"/>
      <c r="CI35" s="36">
        <v>132</v>
      </c>
      <c r="CJ35" s="40">
        <v>110</v>
      </c>
      <c r="CK35" s="1">
        <f t="shared" si="15"/>
        <v>242</v>
      </c>
      <c r="CL35" s="13">
        <f t="shared" si="46"/>
        <v>-6</v>
      </c>
      <c r="CM35" s="27">
        <f t="shared" si="47"/>
        <v>-2.4193548387096775</v>
      </c>
      <c r="CN35" s="18"/>
      <c r="CO35" s="36">
        <v>545</v>
      </c>
      <c r="CP35" s="40">
        <v>511</v>
      </c>
      <c r="CQ35" s="1">
        <f t="shared" si="16"/>
        <v>1056</v>
      </c>
      <c r="CR35" s="13">
        <f t="shared" si="48"/>
        <v>26</v>
      </c>
      <c r="CS35" s="27">
        <f t="shared" si="49"/>
        <v>2.5242718446601939</v>
      </c>
      <c r="CT35" s="18"/>
      <c r="CU35" s="36">
        <f t="shared" si="0"/>
        <v>7074</v>
      </c>
      <c r="CV35" s="40">
        <f t="shared" si="0"/>
        <v>7294</v>
      </c>
      <c r="CW35" s="1">
        <f t="shared" si="17"/>
        <v>14368</v>
      </c>
      <c r="CX35" s="13">
        <f t="shared" si="50"/>
        <v>202</v>
      </c>
      <c r="CY35" s="27">
        <f t="shared" si="51"/>
        <v>1.4259494564450093</v>
      </c>
    </row>
    <row r="36" spans="1:103" x14ac:dyDescent="0.25">
      <c r="A36" s="11">
        <v>39083</v>
      </c>
      <c r="B36" s="17"/>
      <c r="C36" s="36">
        <v>1018</v>
      </c>
      <c r="D36" s="40">
        <v>1139</v>
      </c>
      <c r="E36" s="1">
        <f t="shared" si="1"/>
        <v>2157</v>
      </c>
      <c r="F36" s="13">
        <f t="shared" si="18"/>
        <v>48</v>
      </c>
      <c r="G36" s="27">
        <f t="shared" si="19"/>
        <v>2.275960170697013</v>
      </c>
      <c r="H36" s="17"/>
      <c r="I36" s="36">
        <v>528</v>
      </c>
      <c r="J36" s="40">
        <v>558</v>
      </c>
      <c r="K36" s="1">
        <f t="shared" si="2"/>
        <v>1086</v>
      </c>
      <c r="L36" s="13">
        <f t="shared" si="20"/>
        <v>-15</v>
      </c>
      <c r="M36" s="27">
        <f t="shared" si="21"/>
        <v>-1.3623978201634876</v>
      </c>
      <c r="N36" s="17"/>
      <c r="O36" s="36">
        <v>381</v>
      </c>
      <c r="P36" s="40">
        <v>401</v>
      </c>
      <c r="Q36" s="1">
        <f t="shared" si="3"/>
        <v>782</v>
      </c>
      <c r="R36" s="13">
        <f t="shared" si="22"/>
        <v>17</v>
      </c>
      <c r="S36" s="27">
        <f t="shared" si="23"/>
        <v>2.2222222222222223</v>
      </c>
      <c r="T36" s="17"/>
      <c r="U36" s="36">
        <v>182</v>
      </c>
      <c r="V36" s="40">
        <v>175</v>
      </c>
      <c r="W36" s="1">
        <f t="shared" si="4"/>
        <v>357</v>
      </c>
      <c r="X36" s="13">
        <f t="shared" si="24"/>
        <v>0</v>
      </c>
      <c r="Y36" s="27">
        <f t="shared" si="25"/>
        <v>0</v>
      </c>
      <c r="Z36" s="17"/>
      <c r="AA36" s="36">
        <v>242</v>
      </c>
      <c r="AB36" s="40">
        <v>206</v>
      </c>
      <c r="AC36" s="1">
        <f t="shared" si="5"/>
        <v>448</v>
      </c>
      <c r="AD36" s="13">
        <f t="shared" si="26"/>
        <v>9</v>
      </c>
      <c r="AE36" s="27">
        <f t="shared" si="27"/>
        <v>2.0501138952164011</v>
      </c>
      <c r="AF36" s="17"/>
      <c r="AG36" s="36">
        <v>562</v>
      </c>
      <c r="AH36" s="40">
        <v>603</v>
      </c>
      <c r="AI36" s="1">
        <f t="shared" si="6"/>
        <v>1165</v>
      </c>
      <c r="AJ36" s="13">
        <f t="shared" si="28"/>
        <v>33</v>
      </c>
      <c r="AK36" s="27">
        <f t="shared" si="29"/>
        <v>2.9151943462897525</v>
      </c>
      <c r="AL36" s="17"/>
      <c r="AM36" s="36">
        <v>425</v>
      </c>
      <c r="AN36" s="40">
        <v>444</v>
      </c>
      <c r="AO36" s="1">
        <f t="shared" si="7"/>
        <v>869</v>
      </c>
      <c r="AP36" s="13">
        <f t="shared" si="30"/>
        <v>31</v>
      </c>
      <c r="AQ36" s="27">
        <f t="shared" si="31"/>
        <v>3.6992840095465391</v>
      </c>
      <c r="AR36" s="17"/>
      <c r="AS36" s="36">
        <v>1142</v>
      </c>
      <c r="AT36" s="40">
        <v>1204</v>
      </c>
      <c r="AU36" s="1">
        <f t="shared" si="8"/>
        <v>2346</v>
      </c>
      <c r="AV36" s="13">
        <f t="shared" si="32"/>
        <v>67</v>
      </c>
      <c r="AW36" s="27">
        <f t="shared" si="33"/>
        <v>2.9398859148749454</v>
      </c>
      <c r="AX36" s="17"/>
      <c r="AY36" s="36">
        <v>395</v>
      </c>
      <c r="AZ36" s="40">
        <v>423</v>
      </c>
      <c r="BA36" s="1">
        <f t="shared" si="9"/>
        <v>818</v>
      </c>
      <c r="BB36" s="13">
        <f t="shared" si="34"/>
        <v>17</v>
      </c>
      <c r="BC36" s="27">
        <f t="shared" si="35"/>
        <v>2.1223470661672907</v>
      </c>
      <c r="BD36" s="17"/>
      <c r="BE36" s="36">
        <v>351</v>
      </c>
      <c r="BF36" s="40">
        <v>405</v>
      </c>
      <c r="BG36" s="1">
        <f t="shared" si="10"/>
        <v>756</v>
      </c>
      <c r="BH36" s="13">
        <f t="shared" si="36"/>
        <v>6</v>
      </c>
      <c r="BI36" s="27">
        <f t="shared" si="37"/>
        <v>0.8</v>
      </c>
      <c r="BJ36" s="17"/>
      <c r="BK36" s="36">
        <v>278</v>
      </c>
      <c r="BL36" s="40">
        <v>274</v>
      </c>
      <c r="BM36" s="1">
        <f t="shared" si="11"/>
        <v>552</v>
      </c>
      <c r="BN36" s="13">
        <f t="shared" si="38"/>
        <v>3</v>
      </c>
      <c r="BO36" s="27">
        <f t="shared" si="39"/>
        <v>0.54644808743169404</v>
      </c>
      <c r="BP36" s="17"/>
      <c r="BQ36" s="36">
        <v>388</v>
      </c>
      <c r="BR36" s="40">
        <v>374</v>
      </c>
      <c r="BS36" s="1">
        <f t="shared" si="12"/>
        <v>762</v>
      </c>
      <c r="BT36" s="13">
        <f t="shared" si="40"/>
        <v>2</v>
      </c>
      <c r="BU36" s="27">
        <f t="shared" si="41"/>
        <v>0.26315789473684209</v>
      </c>
      <c r="BV36" s="17"/>
      <c r="BW36" s="36">
        <v>246</v>
      </c>
      <c r="BX36" s="40">
        <v>230</v>
      </c>
      <c r="BY36" s="1">
        <f t="shared" si="13"/>
        <v>476</v>
      </c>
      <c r="BZ36" s="13">
        <f t="shared" si="42"/>
        <v>15</v>
      </c>
      <c r="CA36" s="27">
        <f t="shared" si="43"/>
        <v>3.2537960954446854</v>
      </c>
      <c r="CB36" s="17"/>
      <c r="CC36" s="36">
        <v>371</v>
      </c>
      <c r="CD36" s="40">
        <v>367</v>
      </c>
      <c r="CE36" s="1">
        <f t="shared" si="14"/>
        <v>738</v>
      </c>
      <c r="CF36" s="13">
        <f t="shared" si="44"/>
        <v>9</v>
      </c>
      <c r="CG36" s="27">
        <f t="shared" si="45"/>
        <v>1.2345679012345678</v>
      </c>
      <c r="CH36" s="17"/>
      <c r="CI36" s="36">
        <v>135</v>
      </c>
      <c r="CJ36" s="40">
        <v>116</v>
      </c>
      <c r="CK36" s="1">
        <f t="shared" si="15"/>
        <v>251</v>
      </c>
      <c r="CL36" s="13">
        <f t="shared" si="46"/>
        <v>9</v>
      </c>
      <c r="CM36" s="27">
        <f t="shared" si="47"/>
        <v>3.71900826446281</v>
      </c>
      <c r="CN36" s="17"/>
      <c r="CO36" s="36">
        <v>550</v>
      </c>
      <c r="CP36" s="40">
        <v>526</v>
      </c>
      <c r="CQ36" s="1">
        <f t="shared" si="16"/>
        <v>1076</v>
      </c>
      <c r="CR36" s="13">
        <f t="shared" si="48"/>
        <v>20</v>
      </c>
      <c r="CS36" s="27">
        <f t="shared" si="49"/>
        <v>1.893939393939394</v>
      </c>
      <c r="CT36" s="17"/>
      <c r="CU36" s="36">
        <f t="shared" si="0"/>
        <v>7194</v>
      </c>
      <c r="CV36" s="40">
        <f t="shared" si="0"/>
        <v>7445</v>
      </c>
      <c r="CW36" s="1">
        <f t="shared" si="17"/>
        <v>14639</v>
      </c>
      <c r="CX36" s="13">
        <f t="shared" si="50"/>
        <v>271</v>
      </c>
      <c r="CY36" s="27">
        <f t="shared" si="51"/>
        <v>1.8861358574610247</v>
      </c>
    </row>
    <row r="37" spans="1:103" x14ac:dyDescent="0.25">
      <c r="A37" s="11">
        <v>39448</v>
      </c>
      <c r="B37" s="18"/>
      <c r="C37" s="36">
        <v>1025</v>
      </c>
      <c r="D37" s="40">
        <v>1163</v>
      </c>
      <c r="E37" s="1">
        <f t="shared" si="1"/>
        <v>2188</v>
      </c>
      <c r="F37" s="13">
        <f t="shared" si="18"/>
        <v>31</v>
      </c>
      <c r="G37" s="27">
        <f t="shared" si="19"/>
        <v>1.4371812702828002</v>
      </c>
      <c r="H37" s="18"/>
      <c r="I37" s="36">
        <v>552</v>
      </c>
      <c r="J37" s="40">
        <v>561</v>
      </c>
      <c r="K37" s="1">
        <f t="shared" si="2"/>
        <v>1113</v>
      </c>
      <c r="L37" s="13">
        <f t="shared" si="20"/>
        <v>27</v>
      </c>
      <c r="M37" s="27">
        <f t="shared" si="21"/>
        <v>2.4861878453038675</v>
      </c>
      <c r="N37" s="18"/>
      <c r="O37" s="36">
        <v>388</v>
      </c>
      <c r="P37" s="40">
        <v>420</v>
      </c>
      <c r="Q37" s="1">
        <f t="shared" si="3"/>
        <v>808</v>
      </c>
      <c r="R37" s="13">
        <f t="shared" si="22"/>
        <v>26</v>
      </c>
      <c r="S37" s="27">
        <f t="shared" si="23"/>
        <v>3.3248081841432229</v>
      </c>
      <c r="T37" s="18"/>
      <c r="U37" s="36">
        <v>196</v>
      </c>
      <c r="V37" s="40">
        <v>188</v>
      </c>
      <c r="W37" s="1">
        <f t="shared" si="4"/>
        <v>384</v>
      </c>
      <c r="X37" s="13">
        <f t="shared" si="24"/>
        <v>27</v>
      </c>
      <c r="Y37" s="27">
        <f t="shared" si="25"/>
        <v>7.5630252100840334</v>
      </c>
      <c r="Z37" s="18"/>
      <c r="AA37" s="36">
        <v>247</v>
      </c>
      <c r="AB37" s="40">
        <v>216</v>
      </c>
      <c r="AC37" s="1">
        <f t="shared" si="5"/>
        <v>463</v>
      </c>
      <c r="AD37" s="13">
        <f t="shared" si="26"/>
        <v>15</v>
      </c>
      <c r="AE37" s="27">
        <f t="shared" si="27"/>
        <v>3.3482142857142856</v>
      </c>
      <c r="AF37" s="18"/>
      <c r="AG37" s="36">
        <v>567</v>
      </c>
      <c r="AH37" s="40">
        <v>591</v>
      </c>
      <c r="AI37" s="1">
        <f t="shared" si="6"/>
        <v>1158</v>
      </c>
      <c r="AJ37" s="13">
        <f t="shared" si="28"/>
        <v>-7</v>
      </c>
      <c r="AK37" s="27">
        <f t="shared" si="29"/>
        <v>-0.60085836909871249</v>
      </c>
      <c r="AL37" s="18"/>
      <c r="AM37" s="36">
        <v>425</v>
      </c>
      <c r="AN37" s="40">
        <v>445</v>
      </c>
      <c r="AO37" s="1">
        <f t="shared" si="7"/>
        <v>870</v>
      </c>
      <c r="AP37" s="13">
        <f t="shared" si="30"/>
        <v>1</v>
      </c>
      <c r="AQ37" s="27">
        <f t="shared" si="31"/>
        <v>0.11507479861910241</v>
      </c>
      <c r="AR37" s="18"/>
      <c r="AS37" s="36">
        <v>1136</v>
      </c>
      <c r="AT37" s="40">
        <v>1200</v>
      </c>
      <c r="AU37" s="1">
        <f t="shared" si="8"/>
        <v>2336</v>
      </c>
      <c r="AV37" s="13">
        <f t="shared" si="32"/>
        <v>-10</v>
      </c>
      <c r="AW37" s="27">
        <f t="shared" si="33"/>
        <v>-0.42625745950554139</v>
      </c>
      <c r="AX37" s="18"/>
      <c r="AY37" s="36">
        <v>407</v>
      </c>
      <c r="AZ37" s="40">
        <v>423</v>
      </c>
      <c r="BA37" s="1">
        <f t="shared" si="9"/>
        <v>830</v>
      </c>
      <c r="BB37" s="13">
        <f t="shared" si="34"/>
        <v>12</v>
      </c>
      <c r="BC37" s="27">
        <f t="shared" si="35"/>
        <v>1.4669926650366749</v>
      </c>
      <c r="BD37" s="18"/>
      <c r="BE37" s="36">
        <v>343</v>
      </c>
      <c r="BF37" s="40">
        <v>398</v>
      </c>
      <c r="BG37" s="1">
        <f t="shared" si="10"/>
        <v>741</v>
      </c>
      <c r="BH37" s="13">
        <f t="shared" si="36"/>
        <v>-15</v>
      </c>
      <c r="BI37" s="27">
        <f t="shared" si="37"/>
        <v>-1.984126984126984</v>
      </c>
      <c r="BJ37" s="18"/>
      <c r="BK37" s="36">
        <v>280</v>
      </c>
      <c r="BL37" s="40">
        <v>273</v>
      </c>
      <c r="BM37" s="1">
        <f t="shared" si="11"/>
        <v>553</v>
      </c>
      <c r="BN37" s="13">
        <f t="shared" si="38"/>
        <v>1</v>
      </c>
      <c r="BO37" s="27">
        <f t="shared" si="39"/>
        <v>0.18115942028985507</v>
      </c>
      <c r="BP37" s="18"/>
      <c r="BQ37" s="36">
        <v>400</v>
      </c>
      <c r="BR37" s="40">
        <v>393</v>
      </c>
      <c r="BS37" s="1">
        <f t="shared" si="12"/>
        <v>793</v>
      </c>
      <c r="BT37" s="13">
        <f t="shared" si="40"/>
        <v>31</v>
      </c>
      <c r="BU37" s="27">
        <f t="shared" si="41"/>
        <v>4.0682414698162725</v>
      </c>
      <c r="BV37" s="18"/>
      <c r="BW37" s="36">
        <v>241</v>
      </c>
      <c r="BX37" s="40">
        <v>234</v>
      </c>
      <c r="BY37" s="1">
        <f t="shared" si="13"/>
        <v>475</v>
      </c>
      <c r="BZ37" s="13">
        <f>BY37-BY36</f>
        <v>-1</v>
      </c>
      <c r="CA37" s="27">
        <f>((BY37-BY36)/BY36)*100</f>
        <v>-0.21008403361344538</v>
      </c>
      <c r="CB37" s="18"/>
      <c r="CC37" s="36">
        <v>368</v>
      </c>
      <c r="CD37" s="40">
        <v>360</v>
      </c>
      <c r="CE37" s="1">
        <f t="shared" si="14"/>
        <v>728</v>
      </c>
      <c r="CF37" s="13">
        <f t="shared" si="44"/>
        <v>-10</v>
      </c>
      <c r="CG37" s="27">
        <f t="shared" si="45"/>
        <v>-1.3550135501355014</v>
      </c>
      <c r="CH37" s="18"/>
      <c r="CI37" s="36">
        <v>128</v>
      </c>
      <c r="CJ37" s="40">
        <v>112</v>
      </c>
      <c r="CK37" s="1">
        <f t="shared" si="15"/>
        <v>240</v>
      </c>
      <c r="CL37" s="13">
        <f t="shared" si="46"/>
        <v>-11</v>
      </c>
      <c r="CM37" s="27">
        <f t="shared" si="47"/>
        <v>-4.3824701195219129</v>
      </c>
      <c r="CN37" s="18"/>
      <c r="CO37" s="36">
        <v>548</v>
      </c>
      <c r="CP37" s="40">
        <v>529</v>
      </c>
      <c r="CQ37" s="1">
        <f t="shared" si="16"/>
        <v>1077</v>
      </c>
      <c r="CR37" s="13">
        <f t="shared" si="48"/>
        <v>1</v>
      </c>
      <c r="CS37" s="27">
        <f t="shared" si="49"/>
        <v>9.2936802973977689E-2</v>
      </c>
      <c r="CT37" s="18"/>
      <c r="CU37" s="36">
        <f t="shared" si="0"/>
        <v>7251</v>
      </c>
      <c r="CV37" s="40">
        <f t="shared" si="0"/>
        <v>7506</v>
      </c>
      <c r="CW37" s="1">
        <f t="shared" si="17"/>
        <v>14757</v>
      </c>
      <c r="CX37" s="13">
        <f t="shared" si="50"/>
        <v>118</v>
      </c>
      <c r="CY37" s="27">
        <f t="shared" si="51"/>
        <v>0.80606598811394214</v>
      </c>
    </row>
    <row r="38" spans="1:103" x14ac:dyDescent="0.25">
      <c r="A38" s="11">
        <v>39814</v>
      </c>
      <c r="B38" s="17"/>
      <c r="C38" s="37">
        <v>1059</v>
      </c>
      <c r="D38" s="41">
        <v>1146</v>
      </c>
      <c r="E38" s="1">
        <f t="shared" si="1"/>
        <v>2205</v>
      </c>
      <c r="F38" s="13">
        <f t="shared" si="18"/>
        <v>17</v>
      </c>
      <c r="G38" s="27">
        <f t="shared" si="19"/>
        <v>0.77696526508226693</v>
      </c>
      <c r="H38" s="17"/>
      <c r="I38" s="37">
        <v>540</v>
      </c>
      <c r="J38" s="41">
        <v>566</v>
      </c>
      <c r="K38" s="1">
        <f t="shared" si="2"/>
        <v>1106</v>
      </c>
      <c r="L38" s="13">
        <f t="shared" si="20"/>
        <v>-7</v>
      </c>
      <c r="M38" s="27">
        <f t="shared" si="21"/>
        <v>-0.62893081761006298</v>
      </c>
      <c r="N38" s="17"/>
      <c r="O38" s="37">
        <v>419</v>
      </c>
      <c r="P38" s="41">
        <v>454</v>
      </c>
      <c r="Q38" s="1">
        <f t="shared" si="3"/>
        <v>873</v>
      </c>
      <c r="R38" s="13">
        <f t="shared" si="22"/>
        <v>65</v>
      </c>
      <c r="S38" s="27">
        <f t="shared" si="23"/>
        <v>8.0445544554455441</v>
      </c>
      <c r="T38" s="17"/>
      <c r="U38" s="37">
        <v>199</v>
      </c>
      <c r="V38" s="41">
        <v>199</v>
      </c>
      <c r="W38" s="1">
        <f t="shared" si="4"/>
        <v>398</v>
      </c>
      <c r="X38" s="13">
        <f t="shared" si="24"/>
        <v>14</v>
      </c>
      <c r="Y38" s="27">
        <f t="shared" si="25"/>
        <v>3.6458333333333335</v>
      </c>
      <c r="Z38" s="17"/>
      <c r="AA38" s="37">
        <v>258</v>
      </c>
      <c r="AB38" s="41">
        <v>222</v>
      </c>
      <c r="AC38" s="1">
        <f t="shared" si="5"/>
        <v>480</v>
      </c>
      <c r="AD38" s="13">
        <f t="shared" si="26"/>
        <v>17</v>
      </c>
      <c r="AE38" s="27">
        <f t="shared" si="27"/>
        <v>3.6717062634989204</v>
      </c>
      <c r="AF38" s="17"/>
      <c r="AG38" s="37">
        <v>584</v>
      </c>
      <c r="AH38" s="41">
        <v>606</v>
      </c>
      <c r="AI38" s="1">
        <f t="shared" si="6"/>
        <v>1190</v>
      </c>
      <c r="AJ38" s="13">
        <f t="shared" si="28"/>
        <v>32</v>
      </c>
      <c r="AK38" s="27">
        <f t="shared" si="29"/>
        <v>2.7633851468048358</v>
      </c>
      <c r="AL38" s="17"/>
      <c r="AM38" s="37">
        <v>432</v>
      </c>
      <c r="AN38" s="41">
        <v>460</v>
      </c>
      <c r="AO38" s="1">
        <f t="shared" si="7"/>
        <v>892</v>
      </c>
      <c r="AP38" s="13">
        <f t="shared" si="30"/>
        <v>22</v>
      </c>
      <c r="AQ38" s="27">
        <f t="shared" si="31"/>
        <v>2.5287356321839081</v>
      </c>
      <c r="AR38" s="17"/>
      <c r="AS38" s="37">
        <v>1171</v>
      </c>
      <c r="AT38" s="41">
        <v>1210</v>
      </c>
      <c r="AU38" s="1">
        <f t="shared" si="8"/>
        <v>2381</v>
      </c>
      <c r="AV38" s="13">
        <f t="shared" si="32"/>
        <v>45</v>
      </c>
      <c r="AW38" s="27">
        <f t="shared" si="33"/>
        <v>1.9263698630136987</v>
      </c>
      <c r="AX38" s="17"/>
      <c r="AY38" s="37">
        <v>412</v>
      </c>
      <c r="AZ38" s="41">
        <v>414</v>
      </c>
      <c r="BA38" s="1">
        <f t="shared" si="9"/>
        <v>826</v>
      </c>
      <c r="BB38" s="13">
        <f t="shared" si="34"/>
        <v>-4</v>
      </c>
      <c r="BC38" s="27">
        <f t="shared" si="35"/>
        <v>-0.48192771084337355</v>
      </c>
      <c r="BD38" s="17"/>
      <c r="BE38" s="37">
        <v>340</v>
      </c>
      <c r="BF38" s="41">
        <v>402</v>
      </c>
      <c r="BG38" s="1">
        <f t="shared" si="10"/>
        <v>742</v>
      </c>
      <c r="BH38" s="13">
        <f t="shared" si="36"/>
        <v>1</v>
      </c>
      <c r="BI38" s="27">
        <f t="shared" si="37"/>
        <v>0.1349527665317139</v>
      </c>
      <c r="BJ38" s="17"/>
      <c r="BK38" s="37">
        <v>280</v>
      </c>
      <c r="BL38" s="41">
        <v>277</v>
      </c>
      <c r="BM38" s="1">
        <f t="shared" si="11"/>
        <v>557</v>
      </c>
      <c r="BN38" s="13">
        <f t="shared" si="38"/>
        <v>4</v>
      </c>
      <c r="BO38" s="27">
        <f t="shared" si="39"/>
        <v>0.72332730560578662</v>
      </c>
      <c r="BP38" s="17"/>
      <c r="BQ38" s="37">
        <v>409</v>
      </c>
      <c r="BR38" s="41">
        <v>404</v>
      </c>
      <c r="BS38" s="1">
        <f t="shared" si="12"/>
        <v>813</v>
      </c>
      <c r="BT38" s="13">
        <f t="shared" si="40"/>
        <v>20</v>
      </c>
      <c r="BU38" s="27">
        <f t="shared" si="41"/>
        <v>2.5220680958385877</v>
      </c>
      <c r="BV38" s="17"/>
      <c r="BW38" s="37">
        <v>250</v>
      </c>
      <c r="BX38" s="41">
        <v>248</v>
      </c>
      <c r="BY38" s="1">
        <f t="shared" si="13"/>
        <v>498</v>
      </c>
      <c r="BZ38" s="13">
        <f>BY38-BY37</f>
        <v>23</v>
      </c>
      <c r="CA38" s="27">
        <f>((BY38-BY37)/BY37)*100</f>
        <v>4.8421052631578947</v>
      </c>
      <c r="CB38" s="17"/>
      <c r="CC38" s="37">
        <v>379</v>
      </c>
      <c r="CD38" s="41">
        <v>353</v>
      </c>
      <c r="CE38" s="1">
        <f t="shared" si="14"/>
        <v>732</v>
      </c>
      <c r="CF38" s="13">
        <f t="shared" si="44"/>
        <v>4</v>
      </c>
      <c r="CG38" s="27">
        <f t="shared" si="45"/>
        <v>0.5494505494505495</v>
      </c>
      <c r="CH38" s="17"/>
      <c r="CI38" s="37">
        <v>124</v>
      </c>
      <c r="CJ38" s="41">
        <v>114</v>
      </c>
      <c r="CK38" s="1">
        <f t="shared" si="15"/>
        <v>238</v>
      </c>
      <c r="CL38" s="13">
        <f t="shared" si="46"/>
        <v>-2</v>
      </c>
      <c r="CM38" s="27">
        <f t="shared" si="47"/>
        <v>-0.83333333333333337</v>
      </c>
      <c r="CN38" s="17"/>
      <c r="CO38" s="37">
        <v>557</v>
      </c>
      <c r="CP38" s="41">
        <v>533</v>
      </c>
      <c r="CQ38" s="1">
        <f t="shared" si="16"/>
        <v>1090</v>
      </c>
      <c r="CR38" s="13">
        <f t="shared" si="48"/>
        <v>13</v>
      </c>
      <c r="CS38" s="27">
        <f t="shared" si="49"/>
        <v>1.2070566388115136</v>
      </c>
      <c r="CT38" s="17"/>
      <c r="CU38" s="37">
        <f t="shared" si="0"/>
        <v>7413</v>
      </c>
      <c r="CV38" s="41">
        <f t="shared" si="0"/>
        <v>7608</v>
      </c>
      <c r="CW38" s="1">
        <f t="shared" si="17"/>
        <v>15021</v>
      </c>
      <c r="CX38" s="13">
        <f t="shared" si="50"/>
        <v>264</v>
      </c>
      <c r="CY38" s="27">
        <f t="shared" si="51"/>
        <v>1.7889815003049401</v>
      </c>
    </row>
    <row r="39" spans="1:103" x14ac:dyDescent="0.25">
      <c r="A39" s="11">
        <v>40179</v>
      </c>
      <c r="B39" s="18"/>
      <c r="C39" s="37">
        <v>1064</v>
      </c>
      <c r="D39" s="41">
        <v>1169</v>
      </c>
      <c r="E39" s="1">
        <f t="shared" si="1"/>
        <v>2233</v>
      </c>
      <c r="F39" s="13">
        <f t="shared" si="18"/>
        <v>28</v>
      </c>
      <c r="G39" s="27">
        <f t="shared" si="19"/>
        <v>1.2698412698412698</v>
      </c>
      <c r="H39" s="18"/>
      <c r="I39" s="37">
        <v>557</v>
      </c>
      <c r="J39" s="41">
        <v>563</v>
      </c>
      <c r="K39" s="1">
        <f t="shared" si="2"/>
        <v>1120</v>
      </c>
      <c r="L39" s="13">
        <f t="shared" si="20"/>
        <v>14</v>
      </c>
      <c r="M39" s="27">
        <f t="shared" si="21"/>
        <v>1.2658227848101267</v>
      </c>
      <c r="N39" s="18"/>
      <c r="O39" s="37">
        <v>414</v>
      </c>
      <c r="P39" s="41">
        <v>457</v>
      </c>
      <c r="Q39" s="1">
        <f t="shared" si="3"/>
        <v>871</v>
      </c>
      <c r="R39" s="13">
        <f t="shared" si="22"/>
        <v>-2</v>
      </c>
      <c r="S39" s="27">
        <f t="shared" si="23"/>
        <v>-0.22909507445589922</v>
      </c>
      <c r="T39" s="18"/>
      <c r="U39" s="37">
        <v>204</v>
      </c>
      <c r="V39" s="41">
        <v>199</v>
      </c>
      <c r="W39" s="1">
        <f t="shared" si="4"/>
        <v>403</v>
      </c>
      <c r="X39" s="13">
        <f t="shared" si="24"/>
        <v>5</v>
      </c>
      <c r="Y39" s="27">
        <f t="shared" si="25"/>
        <v>1.256281407035176</v>
      </c>
      <c r="Z39" s="18"/>
      <c r="AA39" s="37">
        <v>257</v>
      </c>
      <c r="AB39" s="41">
        <v>226</v>
      </c>
      <c r="AC39" s="1">
        <f t="shared" si="5"/>
        <v>483</v>
      </c>
      <c r="AD39" s="13">
        <f t="shared" si="26"/>
        <v>3</v>
      </c>
      <c r="AE39" s="27">
        <f t="shared" si="27"/>
        <v>0.625</v>
      </c>
      <c r="AF39" s="18"/>
      <c r="AG39" s="37">
        <v>615</v>
      </c>
      <c r="AH39" s="41">
        <v>618</v>
      </c>
      <c r="AI39" s="1">
        <f t="shared" ref="AI39:AI44" si="52">AG39+AH39</f>
        <v>1233</v>
      </c>
      <c r="AJ39" s="13">
        <f t="shared" si="28"/>
        <v>43</v>
      </c>
      <c r="AK39" s="27">
        <f t="shared" si="29"/>
        <v>3.613445378151261</v>
      </c>
      <c r="AL39" s="18"/>
      <c r="AM39" s="37">
        <v>433</v>
      </c>
      <c r="AN39" s="41">
        <v>477</v>
      </c>
      <c r="AO39" s="1">
        <f t="shared" si="7"/>
        <v>910</v>
      </c>
      <c r="AP39" s="13">
        <f t="shared" si="30"/>
        <v>18</v>
      </c>
      <c r="AQ39" s="27">
        <f t="shared" si="31"/>
        <v>2.0179372197309418</v>
      </c>
      <c r="AR39" s="18"/>
      <c r="AS39" s="37">
        <v>1154</v>
      </c>
      <c r="AT39" s="41">
        <v>1199</v>
      </c>
      <c r="AU39" s="1">
        <f t="shared" si="8"/>
        <v>2353</v>
      </c>
      <c r="AV39" s="13">
        <f t="shared" si="32"/>
        <v>-28</v>
      </c>
      <c r="AW39" s="27">
        <f t="shared" si="33"/>
        <v>-1.1759764804703907</v>
      </c>
      <c r="AX39" s="18"/>
      <c r="AY39" s="37">
        <v>416</v>
      </c>
      <c r="AZ39" s="41">
        <v>418</v>
      </c>
      <c r="BA39" s="1">
        <f t="shared" si="9"/>
        <v>834</v>
      </c>
      <c r="BB39" s="13">
        <f t="shared" si="34"/>
        <v>8</v>
      </c>
      <c r="BC39" s="27">
        <f t="shared" si="35"/>
        <v>0.96852300242130751</v>
      </c>
      <c r="BD39" s="18"/>
      <c r="BE39" s="37">
        <v>331</v>
      </c>
      <c r="BF39" s="41">
        <v>401</v>
      </c>
      <c r="BG39" s="1">
        <f t="shared" si="10"/>
        <v>732</v>
      </c>
      <c r="BH39" s="13">
        <f t="shared" si="36"/>
        <v>-10</v>
      </c>
      <c r="BI39" s="27">
        <f t="shared" si="37"/>
        <v>-1.3477088948787064</v>
      </c>
      <c r="BJ39" s="18"/>
      <c r="BK39" s="37">
        <v>287</v>
      </c>
      <c r="BL39" s="41">
        <v>279</v>
      </c>
      <c r="BM39" s="1">
        <f t="shared" si="11"/>
        <v>566</v>
      </c>
      <c r="BN39" s="13">
        <f t="shared" si="38"/>
        <v>9</v>
      </c>
      <c r="BO39" s="27">
        <f t="shared" si="39"/>
        <v>1.6157989228007179</v>
      </c>
      <c r="BP39" s="18"/>
      <c r="BQ39" s="37">
        <v>399</v>
      </c>
      <c r="BR39" s="41">
        <v>409</v>
      </c>
      <c r="BS39" s="1">
        <f t="shared" si="12"/>
        <v>808</v>
      </c>
      <c r="BT39" s="13">
        <f t="shared" si="40"/>
        <v>-5</v>
      </c>
      <c r="BU39" s="27">
        <f t="shared" si="41"/>
        <v>-0.61500615006150061</v>
      </c>
      <c r="BV39" s="18"/>
      <c r="BW39" s="37">
        <v>250</v>
      </c>
      <c r="BX39" s="41">
        <v>248</v>
      </c>
      <c r="BY39" s="1">
        <f t="shared" si="13"/>
        <v>498</v>
      </c>
      <c r="BZ39" s="13">
        <f t="shared" ref="BZ39:BZ42" si="53">BY39-BY38</f>
        <v>0</v>
      </c>
      <c r="CA39" s="27">
        <f t="shared" ref="CA39:CA42" si="54">((BY39-BY38)/BY38)*100</f>
        <v>0</v>
      </c>
      <c r="CB39" s="18"/>
      <c r="CC39" s="37">
        <v>377</v>
      </c>
      <c r="CD39" s="41">
        <v>368</v>
      </c>
      <c r="CE39" s="1">
        <f t="shared" si="14"/>
        <v>745</v>
      </c>
      <c r="CF39" s="13">
        <f t="shared" si="44"/>
        <v>13</v>
      </c>
      <c r="CG39" s="27">
        <f t="shared" si="45"/>
        <v>1.7759562841530054</v>
      </c>
      <c r="CH39" s="18"/>
      <c r="CI39" s="37">
        <v>134</v>
      </c>
      <c r="CJ39" s="41">
        <v>117</v>
      </c>
      <c r="CK39" s="1">
        <f t="shared" si="15"/>
        <v>251</v>
      </c>
      <c r="CL39" s="13">
        <f t="shared" si="46"/>
        <v>13</v>
      </c>
      <c r="CM39" s="27">
        <f t="shared" si="47"/>
        <v>5.46218487394958</v>
      </c>
      <c r="CN39" s="18"/>
      <c r="CO39" s="37">
        <v>557</v>
      </c>
      <c r="CP39" s="41">
        <v>546</v>
      </c>
      <c r="CQ39" s="1">
        <f t="shared" si="16"/>
        <v>1103</v>
      </c>
      <c r="CR39" s="13">
        <f t="shared" si="48"/>
        <v>13</v>
      </c>
      <c r="CS39" s="27">
        <f t="shared" si="49"/>
        <v>1.1926605504587156</v>
      </c>
      <c r="CT39" s="18"/>
      <c r="CU39" s="37">
        <f t="shared" ref="CU39:CV44" si="55">C39+I39+O39+U39+AA39+AG39+AM39+AS39+AY39+BE39+BK39+BQ39+BW39+CC39+CI39+CO39</f>
        <v>7449</v>
      </c>
      <c r="CV39" s="41">
        <f t="shared" si="55"/>
        <v>7694</v>
      </c>
      <c r="CW39" s="1">
        <f t="shared" si="17"/>
        <v>15143</v>
      </c>
      <c r="CX39" s="13">
        <f t="shared" si="50"/>
        <v>122</v>
      </c>
      <c r="CY39" s="27">
        <f t="shared" si="51"/>
        <v>0.8121962585713336</v>
      </c>
    </row>
    <row r="40" spans="1:103" x14ac:dyDescent="0.25">
      <c r="A40" s="11">
        <v>40544</v>
      </c>
      <c r="B40" s="17"/>
      <c r="C40" s="37">
        <v>1079</v>
      </c>
      <c r="D40" s="41">
        <v>1198</v>
      </c>
      <c r="E40" s="1">
        <f t="shared" si="1"/>
        <v>2277</v>
      </c>
      <c r="F40" s="13">
        <f t="shared" si="18"/>
        <v>44</v>
      </c>
      <c r="G40" s="27">
        <f t="shared" si="19"/>
        <v>1.9704433497536946</v>
      </c>
      <c r="H40" s="17"/>
      <c r="I40" s="37">
        <v>566</v>
      </c>
      <c r="J40" s="41">
        <v>582</v>
      </c>
      <c r="K40" s="1">
        <f t="shared" si="2"/>
        <v>1148</v>
      </c>
      <c r="L40" s="13">
        <f t="shared" si="20"/>
        <v>28</v>
      </c>
      <c r="M40" s="27">
        <f t="shared" si="21"/>
        <v>2.5</v>
      </c>
      <c r="N40" s="17"/>
      <c r="O40" s="37">
        <v>410</v>
      </c>
      <c r="P40" s="41">
        <v>459</v>
      </c>
      <c r="Q40" s="1">
        <f t="shared" si="3"/>
        <v>869</v>
      </c>
      <c r="R40" s="13">
        <f t="shared" si="22"/>
        <v>-2</v>
      </c>
      <c r="S40" s="27">
        <f t="shared" si="23"/>
        <v>-0.22962112514351321</v>
      </c>
      <c r="T40" s="17"/>
      <c r="U40" s="37">
        <v>203</v>
      </c>
      <c r="V40" s="41">
        <v>193</v>
      </c>
      <c r="W40" s="1">
        <f t="shared" si="4"/>
        <v>396</v>
      </c>
      <c r="X40" s="13">
        <f t="shared" si="24"/>
        <v>-7</v>
      </c>
      <c r="Y40" s="27">
        <f t="shared" si="25"/>
        <v>-1.7369727047146404</v>
      </c>
      <c r="Z40" s="17"/>
      <c r="AA40" s="37">
        <v>258</v>
      </c>
      <c r="AB40" s="41">
        <v>224</v>
      </c>
      <c r="AC40" s="1">
        <f t="shared" si="5"/>
        <v>482</v>
      </c>
      <c r="AD40" s="13">
        <f t="shared" si="26"/>
        <v>-1</v>
      </c>
      <c r="AE40" s="27">
        <f t="shared" si="27"/>
        <v>-0.20703933747412009</v>
      </c>
      <c r="AF40" s="17"/>
      <c r="AG40" s="37">
        <v>625</v>
      </c>
      <c r="AH40" s="41">
        <v>621</v>
      </c>
      <c r="AI40" s="1">
        <f t="shared" si="52"/>
        <v>1246</v>
      </c>
      <c r="AJ40" s="13">
        <f t="shared" si="28"/>
        <v>13</v>
      </c>
      <c r="AK40" s="27">
        <f t="shared" si="29"/>
        <v>1.0543390105433901</v>
      </c>
      <c r="AL40" s="17"/>
      <c r="AM40" s="37">
        <v>439</v>
      </c>
      <c r="AN40" s="41">
        <v>469</v>
      </c>
      <c r="AO40" s="1">
        <f t="shared" si="7"/>
        <v>908</v>
      </c>
      <c r="AP40" s="13">
        <f t="shared" si="30"/>
        <v>-2</v>
      </c>
      <c r="AQ40" s="27">
        <f t="shared" si="31"/>
        <v>-0.21978021978021978</v>
      </c>
      <c r="AR40" s="17"/>
      <c r="AS40" s="37">
        <v>1151</v>
      </c>
      <c r="AT40" s="41">
        <v>1232</v>
      </c>
      <c r="AU40" s="1">
        <f t="shared" si="8"/>
        <v>2383</v>
      </c>
      <c r="AV40" s="13">
        <f t="shared" si="32"/>
        <v>30</v>
      </c>
      <c r="AW40" s="27">
        <f t="shared" si="33"/>
        <v>1.2749681257968553</v>
      </c>
      <c r="AX40" s="17"/>
      <c r="AY40" s="37">
        <v>420</v>
      </c>
      <c r="AZ40" s="41">
        <v>430</v>
      </c>
      <c r="BA40" s="1">
        <f t="shared" si="9"/>
        <v>850</v>
      </c>
      <c r="BB40" s="13">
        <f t="shared" si="34"/>
        <v>16</v>
      </c>
      <c r="BC40" s="27">
        <f t="shared" si="35"/>
        <v>1.9184652278177456</v>
      </c>
      <c r="BD40" s="17"/>
      <c r="BE40" s="37">
        <v>326</v>
      </c>
      <c r="BF40" s="41">
        <v>398</v>
      </c>
      <c r="BG40" s="1">
        <f t="shared" si="10"/>
        <v>724</v>
      </c>
      <c r="BH40" s="13">
        <f t="shared" si="36"/>
        <v>-8</v>
      </c>
      <c r="BI40" s="27">
        <f t="shared" si="37"/>
        <v>-1.0928961748633881</v>
      </c>
      <c r="BJ40" s="17"/>
      <c r="BK40" s="37">
        <v>289</v>
      </c>
      <c r="BL40" s="41">
        <v>289</v>
      </c>
      <c r="BM40" s="1">
        <f t="shared" si="11"/>
        <v>578</v>
      </c>
      <c r="BN40" s="13">
        <f t="shared" si="38"/>
        <v>12</v>
      </c>
      <c r="BO40" s="27">
        <f t="shared" si="39"/>
        <v>2.1201413427561837</v>
      </c>
      <c r="BP40" s="17"/>
      <c r="BQ40" s="37">
        <v>403</v>
      </c>
      <c r="BR40" s="41">
        <v>408</v>
      </c>
      <c r="BS40" s="1">
        <f t="shared" si="12"/>
        <v>811</v>
      </c>
      <c r="BT40" s="13">
        <f t="shared" si="40"/>
        <v>3</v>
      </c>
      <c r="BU40" s="27">
        <f t="shared" si="41"/>
        <v>0.37128712871287128</v>
      </c>
      <c r="BV40" s="17"/>
      <c r="BW40" s="37">
        <v>254</v>
      </c>
      <c r="BX40" s="41">
        <v>255</v>
      </c>
      <c r="BY40" s="1">
        <f t="shared" si="13"/>
        <v>509</v>
      </c>
      <c r="BZ40" s="13">
        <f t="shared" si="53"/>
        <v>11</v>
      </c>
      <c r="CA40" s="27">
        <f t="shared" si="54"/>
        <v>2.2088353413654618</v>
      </c>
      <c r="CB40" s="17"/>
      <c r="CC40" s="37">
        <v>380</v>
      </c>
      <c r="CD40" s="41">
        <v>366</v>
      </c>
      <c r="CE40" s="1">
        <f t="shared" si="14"/>
        <v>746</v>
      </c>
      <c r="CF40" s="13">
        <f t="shared" si="44"/>
        <v>1</v>
      </c>
      <c r="CG40" s="27">
        <f t="shared" si="45"/>
        <v>0.13422818791946309</v>
      </c>
      <c r="CH40" s="17"/>
      <c r="CI40" s="37">
        <v>137</v>
      </c>
      <c r="CJ40" s="41">
        <v>118</v>
      </c>
      <c r="CK40" s="1">
        <f t="shared" si="15"/>
        <v>255</v>
      </c>
      <c r="CL40" s="13">
        <f t="shared" si="46"/>
        <v>4</v>
      </c>
      <c r="CM40" s="27">
        <f t="shared" si="47"/>
        <v>1.593625498007968</v>
      </c>
      <c r="CN40" s="17"/>
      <c r="CO40" s="37">
        <v>551</v>
      </c>
      <c r="CP40" s="41">
        <v>540</v>
      </c>
      <c r="CQ40" s="1">
        <f t="shared" si="16"/>
        <v>1091</v>
      </c>
      <c r="CR40" s="13">
        <f t="shared" si="48"/>
        <v>-12</v>
      </c>
      <c r="CS40" s="27">
        <f t="shared" si="49"/>
        <v>-1.0879419764279239</v>
      </c>
      <c r="CT40" s="17"/>
      <c r="CU40" s="37">
        <f t="shared" si="55"/>
        <v>7491</v>
      </c>
      <c r="CV40" s="41">
        <f t="shared" si="55"/>
        <v>7782</v>
      </c>
      <c r="CW40" s="1">
        <f t="shared" si="17"/>
        <v>15273</v>
      </c>
      <c r="CX40" s="13">
        <f t="shared" si="50"/>
        <v>130</v>
      </c>
      <c r="CY40" s="27">
        <f t="shared" si="51"/>
        <v>0.85848246714653642</v>
      </c>
    </row>
    <row r="41" spans="1:103" x14ac:dyDescent="0.25">
      <c r="A41" s="11">
        <v>40909</v>
      </c>
      <c r="B41" s="18"/>
      <c r="C41" s="37">
        <v>1105</v>
      </c>
      <c r="D41" s="41">
        <v>1236</v>
      </c>
      <c r="E41" s="1">
        <f t="shared" si="1"/>
        <v>2341</v>
      </c>
      <c r="F41" s="13">
        <f t="shared" si="18"/>
        <v>64</v>
      </c>
      <c r="G41" s="27">
        <f t="shared" si="19"/>
        <v>2.8107158541941151</v>
      </c>
      <c r="H41" s="18"/>
      <c r="I41" s="37">
        <v>586</v>
      </c>
      <c r="J41" s="41">
        <v>580</v>
      </c>
      <c r="K41" s="1">
        <f t="shared" si="2"/>
        <v>1166</v>
      </c>
      <c r="L41" s="13">
        <f t="shared" si="20"/>
        <v>18</v>
      </c>
      <c r="M41" s="27">
        <f t="shared" si="21"/>
        <v>1.5679442508710801</v>
      </c>
      <c r="N41" s="18"/>
      <c r="O41" s="37">
        <v>412</v>
      </c>
      <c r="P41" s="41">
        <v>470</v>
      </c>
      <c r="Q41" s="1">
        <f t="shared" si="3"/>
        <v>882</v>
      </c>
      <c r="R41" s="13">
        <f t="shared" si="22"/>
        <v>13</v>
      </c>
      <c r="S41" s="27">
        <f t="shared" si="23"/>
        <v>1.4959723820483315</v>
      </c>
      <c r="T41" s="18"/>
      <c r="U41" s="37">
        <v>194</v>
      </c>
      <c r="V41" s="41">
        <v>190</v>
      </c>
      <c r="W41" s="1">
        <f t="shared" si="4"/>
        <v>384</v>
      </c>
      <c r="X41" s="13">
        <f t="shared" si="24"/>
        <v>-12</v>
      </c>
      <c r="Y41" s="27">
        <f t="shared" si="25"/>
        <v>-3.0303030303030303</v>
      </c>
      <c r="Z41" s="18"/>
      <c r="AA41" s="37">
        <v>251</v>
      </c>
      <c r="AB41" s="41">
        <v>230</v>
      </c>
      <c r="AC41" s="1">
        <f t="shared" si="5"/>
        <v>481</v>
      </c>
      <c r="AD41" s="13">
        <f t="shared" si="26"/>
        <v>-1</v>
      </c>
      <c r="AE41" s="27">
        <f t="shared" si="27"/>
        <v>-0.2074688796680498</v>
      </c>
      <c r="AF41" s="18"/>
      <c r="AG41" s="37">
        <v>628</v>
      </c>
      <c r="AH41" s="41">
        <v>648</v>
      </c>
      <c r="AI41" s="1">
        <f t="shared" si="52"/>
        <v>1276</v>
      </c>
      <c r="AJ41" s="13">
        <f t="shared" si="28"/>
        <v>30</v>
      </c>
      <c r="AK41" s="27">
        <f t="shared" si="29"/>
        <v>2.4077046548956664</v>
      </c>
      <c r="AL41" s="18"/>
      <c r="AM41" s="37">
        <v>463</v>
      </c>
      <c r="AN41" s="41">
        <v>484</v>
      </c>
      <c r="AO41" s="1">
        <f t="shared" si="7"/>
        <v>947</v>
      </c>
      <c r="AP41" s="13">
        <f t="shared" si="30"/>
        <v>39</v>
      </c>
      <c r="AQ41" s="27">
        <f t="shared" si="31"/>
        <v>4.2951541850220263</v>
      </c>
      <c r="AR41" s="18"/>
      <c r="AS41" s="37">
        <v>1152</v>
      </c>
      <c r="AT41" s="41">
        <v>1223</v>
      </c>
      <c r="AU41" s="1">
        <f t="shared" si="8"/>
        <v>2375</v>
      </c>
      <c r="AV41" s="13">
        <f t="shared" si="32"/>
        <v>-8</v>
      </c>
      <c r="AW41" s="27">
        <f t="shared" si="33"/>
        <v>-0.33571128829206881</v>
      </c>
      <c r="AX41" s="18"/>
      <c r="AY41" s="37">
        <v>434</v>
      </c>
      <c r="AZ41" s="41">
        <v>427</v>
      </c>
      <c r="BA41" s="1">
        <f t="shared" si="9"/>
        <v>861</v>
      </c>
      <c r="BB41" s="13">
        <f t="shared" si="34"/>
        <v>11</v>
      </c>
      <c r="BC41" s="27">
        <f t="shared" si="35"/>
        <v>1.2941176470588236</v>
      </c>
      <c r="BD41" s="18"/>
      <c r="BE41" s="37">
        <v>321</v>
      </c>
      <c r="BF41" s="41">
        <v>386</v>
      </c>
      <c r="BG41" s="1">
        <f t="shared" si="10"/>
        <v>707</v>
      </c>
      <c r="BH41" s="13">
        <f t="shared" si="36"/>
        <v>-17</v>
      </c>
      <c r="BI41" s="27">
        <f t="shared" si="37"/>
        <v>-2.3480662983425415</v>
      </c>
      <c r="BJ41" s="18"/>
      <c r="BK41" s="37">
        <v>285</v>
      </c>
      <c r="BL41" s="41">
        <v>287</v>
      </c>
      <c r="BM41" s="1">
        <f t="shared" si="11"/>
        <v>572</v>
      </c>
      <c r="BN41" s="13">
        <f t="shared" si="38"/>
        <v>-6</v>
      </c>
      <c r="BO41" s="27">
        <f t="shared" si="39"/>
        <v>-1.0380622837370241</v>
      </c>
      <c r="BP41" s="18"/>
      <c r="BQ41" s="37">
        <v>405</v>
      </c>
      <c r="BR41" s="41">
        <v>407</v>
      </c>
      <c r="BS41" s="1">
        <f t="shared" si="12"/>
        <v>812</v>
      </c>
      <c r="BT41" s="13">
        <f t="shared" si="40"/>
        <v>1</v>
      </c>
      <c r="BU41" s="27">
        <f t="shared" si="41"/>
        <v>0.12330456226880394</v>
      </c>
      <c r="BV41" s="18"/>
      <c r="BW41" s="37">
        <v>265</v>
      </c>
      <c r="BX41" s="41">
        <v>260</v>
      </c>
      <c r="BY41" s="1">
        <f t="shared" si="13"/>
        <v>525</v>
      </c>
      <c r="BZ41" s="13">
        <f t="shared" si="53"/>
        <v>16</v>
      </c>
      <c r="CA41" s="27">
        <f t="shared" si="54"/>
        <v>3.1434184675834969</v>
      </c>
      <c r="CB41" s="18"/>
      <c r="CC41" s="37">
        <v>383</v>
      </c>
      <c r="CD41" s="41">
        <v>369</v>
      </c>
      <c r="CE41" s="1">
        <f t="shared" si="14"/>
        <v>752</v>
      </c>
      <c r="CF41" s="13">
        <f t="shared" si="44"/>
        <v>6</v>
      </c>
      <c r="CG41" s="27">
        <f t="shared" si="45"/>
        <v>0.80428954423592491</v>
      </c>
      <c r="CH41" s="18"/>
      <c r="CI41" s="37">
        <v>132</v>
      </c>
      <c r="CJ41" s="41">
        <v>116</v>
      </c>
      <c r="CK41" s="1">
        <f t="shared" si="15"/>
        <v>248</v>
      </c>
      <c r="CL41" s="13">
        <f t="shared" si="46"/>
        <v>-7</v>
      </c>
      <c r="CM41" s="27">
        <f t="shared" si="47"/>
        <v>-2.7450980392156863</v>
      </c>
      <c r="CN41" s="18"/>
      <c r="CO41" s="37">
        <v>539</v>
      </c>
      <c r="CP41" s="41">
        <v>547</v>
      </c>
      <c r="CQ41" s="1">
        <f t="shared" si="16"/>
        <v>1086</v>
      </c>
      <c r="CR41" s="13">
        <f t="shared" si="48"/>
        <v>-5</v>
      </c>
      <c r="CS41" s="27">
        <f t="shared" si="49"/>
        <v>-0.45829514207149402</v>
      </c>
      <c r="CT41" s="18"/>
      <c r="CU41" s="37">
        <f t="shared" si="55"/>
        <v>7555</v>
      </c>
      <c r="CV41" s="41">
        <f t="shared" si="55"/>
        <v>7860</v>
      </c>
      <c r="CW41" s="1">
        <f t="shared" si="17"/>
        <v>15415</v>
      </c>
      <c r="CX41" s="13">
        <f t="shared" si="50"/>
        <v>142</v>
      </c>
      <c r="CY41" s="27">
        <f t="shared" si="51"/>
        <v>0.92974530216722329</v>
      </c>
    </row>
    <row r="42" spans="1:103" x14ac:dyDescent="0.25">
      <c r="A42" s="12">
        <v>41275</v>
      </c>
      <c r="B42" s="17"/>
      <c r="C42" s="37">
        <v>1100</v>
      </c>
      <c r="D42" s="41">
        <v>1236</v>
      </c>
      <c r="E42" s="1">
        <f t="shared" si="1"/>
        <v>2336</v>
      </c>
      <c r="F42" s="13">
        <f t="shared" si="18"/>
        <v>-5</v>
      </c>
      <c r="G42" s="27">
        <f t="shared" si="19"/>
        <v>-0.21358393848782573</v>
      </c>
      <c r="H42" s="17"/>
      <c r="I42" s="37">
        <v>561</v>
      </c>
      <c r="J42" s="41">
        <v>576</v>
      </c>
      <c r="K42" s="1">
        <f t="shared" si="2"/>
        <v>1137</v>
      </c>
      <c r="L42" s="13">
        <f t="shared" si="20"/>
        <v>-29</v>
      </c>
      <c r="M42" s="27">
        <f t="shared" si="21"/>
        <v>-2.4871355060034306</v>
      </c>
      <c r="N42" s="17"/>
      <c r="O42" s="37">
        <v>403</v>
      </c>
      <c r="P42" s="41">
        <v>460</v>
      </c>
      <c r="Q42" s="1">
        <f t="shared" si="3"/>
        <v>863</v>
      </c>
      <c r="R42" s="13">
        <f t="shared" si="22"/>
        <v>-19</v>
      </c>
      <c r="S42" s="27">
        <f t="shared" si="23"/>
        <v>-2.1541950113378685</v>
      </c>
      <c r="T42" s="17"/>
      <c r="U42" s="37">
        <v>207</v>
      </c>
      <c r="V42" s="41">
        <v>204</v>
      </c>
      <c r="W42" s="1">
        <f t="shared" si="4"/>
        <v>411</v>
      </c>
      <c r="X42" s="13">
        <f t="shared" si="24"/>
        <v>27</v>
      </c>
      <c r="Y42" s="27">
        <f t="shared" si="25"/>
        <v>7.03125</v>
      </c>
      <c r="Z42" s="17"/>
      <c r="AA42" s="37">
        <v>260</v>
      </c>
      <c r="AB42" s="41">
        <v>244</v>
      </c>
      <c r="AC42" s="1">
        <f t="shared" si="5"/>
        <v>504</v>
      </c>
      <c r="AD42" s="13">
        <f t="shared" si="26"/>
        <v>23</v>
      </c>
      <c r="AE42" s="27">
        <f t="shared" si="27"/>
        <v>4.7817047817047822</v>
      </c>
      <c r="AF42" s="17"/>
      <c r="AG42" s="37">
        <v>634</v>
      </c>
      <c r="AH42" s="41">
        <v>636</v>
      </c>
      <c r="AI42" s="1">
        <f t="shared" si="52"/>
        <v>1270</v>
      </c>
      <c r="AJ42" s="13">
        <f t="shared" si="28"/>
        <v>-6</v>
      </c>
      <c r="AK42" s="27">
        <f t="shared" si="29"/>
        <v>-0.47021943573667713</v>
      </c>
      <c r="AL42" s="17"/>
      <c r="AM42" s="37">
        <v>457</v>
      </c>
      <c r="AN42" s="41">
        <v>484</v>
      </c>
      <c r="AO42" s="1">
        <f t="shared" si="7"/>
        <v>941</v>
      </c>
      <c r="AP42" s="13">
        <f t="shared" si="30"/>
        <v>-6</v>
      </c>
      <c r="AQ42" s="27">
        <f t="shared" si="31"/>
        <v>-0.63357972544878571</v>
      </c>
      <c r="AR42" s="17"/>
      <c r="AS42" s="37">
        <v>1125</v>
      </c>
      <c r="AT42" s="41">
        <v>1206</v>
      </c>
      <c r="AU42" s="1">
        <f t="shared" si="8"/>
        <v>2331</v>
      </c>
      <c r="AV42" s="13">
        <f t="shared" si="32"/>
        <v>-44</v>
      </c>
      <c r="AW42" s="27">
        <f t="shared" si="33"/>
        <v>-1.8526315789473686</v>
      </c>
      <c r="AX42" s="17"/>
      <c r="AY42" s="37">
        <v>453</v>
      </c>
      <c r="AZ42" s="41">
        <v>447</v>
      </c>
      <c r="BA42" s="1">
        <f t="shared" si="9"/>
        <v>900</v>
      </c>
      <c r="BB42" s="13">
        <f t="shared" si="34"/>
        <v>39</v>
      </c>
      <c r="BC42" s="27">
        <f t="shared" si="35"/>
        <v>4.529616724738676</v>
      </c>
      <c r="BD42" s="17"/>
      <c r="BE42" s="37">
        <v>326</v>
      </c>
      <c r="BF42" s="41">
        <v>388</v>
      </c>
      <c r="BG42" s="1">
        <f t="shared" si="10"/>
        <v>714</v>
      </c>
      <c r="BH42" s="13">
        <f t="shared" si="36"/>
        <v>7</v>
      </c>
      <c r="BI42" s="27">
        <f t="shared" si="37"/>
        <v>0.99009900990099009</v>
      </c>
      <c r="BJ42" s="17"/>
      <c r="BK42" s="37">
        <v>281</v>
      </c>
      <c r="BL42" s="41">
        <v>286</v>
      </c>
      <c r="BM42" s="1">
        <f t="shared" si="11"/>
        <v>567</v>
      </c>
      <c r="BN42" s="13">
        <f t="shared" si="38"/>
        <v>-5</v>
      </c>
      <c r="BO42" s="27">
        <f t="shared" si="39"/>
        <v>-0.87412587412587417</v>
      </c>
      <c r="BP42" s="17"/>
      <c r="BQ42" s="37">
        <v>410</v>
      </c>
      <c r="BR42" s="41">
        <v>428</v>
      </c>
      <c r="BS42" s="1">
        <f t="shared" si="12"/>
        <v>838</v>
      </c>
      <c r="BT42" s="13">
        <f t="shared" si="40"/>
        <v>26</v>
      </c>
      <c r="BU42" s="27">
        <f t="shared" si="41"/>
        <v>3.201970443349754</v>
      </c>
      <c r="BV42" s="17"/>
      <c r="BW42" s="37">
        <v>270</v>
      </c>
      <c r="BX42" s="41">
        <v>265</v>
      </c>
      <c r="BY42" s="1">
        <f t="shared" si="13"/>
        <v>535</v>
      </c>
      <c r="BZ42" s="13">
        <f t="shared" si="53"/>
        <v>10</v>
      </c>
      <c r="CA42" s="27">
        <f t="shared" si="54"/>
        <v>1.9047619047619049</v>
      </c>
      <c r="CB42" s="17"/>
      <c r="CC42" s="37">
        <v>386</v>
      </c>
      <c r="CD42" s="41">
        <v>365</v>
      </c>
      <c r="CE42" s="1">
        <f t="shared" si="14"/>
        <v>751</v>
      </c>
      <c r="CF42" s="13">
        <f t="shared" si="44"/>
        <v>-1</v>
      </c>
      <c r="CG42" s="27">
        <f t="shared" si="45"/>
        <v>-0.13297872340425532</v>
      </c>
      <c r="CH42" s="17"/>
      <c r="CI42" s="37">
        <v>138</v>
      </c>
      <c r="CJ42" s="41">
        <v>120</v>
      </c>
      <c r="CK42" s="1">
        <f t="shared" si="15"/>
        <v>258</v>
      </c>
      <c r="CL42" s="13">
        <f t="shared" si="46"/>
        <v>10</v>
      </c>
      <c r="CM42" s="27">
        <f t="shared" si="47"/>
        <v>4.032258064516129</v>
      </c>
      <c r="CN42" s="17"/>
      <c r="CO42" s="37">
        <v>540</v>
      </c>
      <c r="CP42" s="41">
        <v>565</v>
      </c>
      <c r="CQ42" s="1">
        <f t="shared" si="16"/>
        <v>1105</v>
      </c>
      <c r="CR42" s="13">
        <f t="shared" si="48"/>
        <v>19</v>
      </c>
      <c r="CS42" s="27">
        <f t="shared" si="49"/>
        <v>1.7495395948434622</v>
      </c>
      <c r="CT42" s="17"/>
      <c r="CU42" s="37">
        <f t="shared" si="55"/>
        <v>7551</v>
      </c>
      <c r="CV42" s="41">
        <f t="shared" si="55"/>
        <v>7910</v>
      </c>
      <c r="CW42" s="1">
        <f t="shared" si="17"/>
        <v>15461</v>
      </c>
      <c r="CX42" s="13">
        <f t="shared" si="50"/>
        <v>46</v>
      </c>
      <c r="CY42" s="27">
        <f t="shared" si="51"/>
        <v>0.29841063898799869</v>
      </c>
    </row>
    <row r="43" spans="1:103" s="9" customFormat="1" x14ac:dyDescent="0.25">
      <c r="A43" s="19">
        <v>41640</v>
      </c>
      <c r="B43" s="18"/>
      <c r="C43" s="37">
        <v>1105</v>
      </c>
      <c r="D43" s="41">
        <v>1242</v>
      </c>
      <c r="E43" s="8">
        <f t="shared" si="1"/>
        <v>2347</v>
      </c>
      <c r="F43" s="13">
        <f t="shared" ref="F43" si="56">E43-E42</f>
        <v>11</v>
      </c>
      <c r="G43" s="27">
        <f t="shared" ref="G43" si="57">((E43-E42)/E42)*100</f>
        <v>0.4708904109589041</v>
      </c>
      <c r="H43" s="18"/>
      <c r="I43" s="37">
        <v>565</v>
      </c>
      <c r="J43" s="41">
        <v>587</v>
      </c>
      <c r="K43" s="8">
        <f t="shared" si="2"/>
        <v>1152</v>
      </c>
      <c r="L43" s="13">
        <f t="shared" ref="L43" si="58">K43-K42</f>
        <v>15</v>
      </c>
      <c r="M43" s="27">
        <f t="shared" ref="M43" si="59">((K43-K42)/K42)*100</f>
        <v>1.3192612137203166</v>
      </c>
      <c r="N43" s="18"/>
      <c r="O43" s="37">
        <v>409</v>
      </c>
      <c r="P43" s="41">
        <v>460</v>
      </c>
      <c r="Q43" s="8">
        <f t="shared" si="3"/>
        <v>869</v>
      </c>
      <c r="R43" s="13">
        <f t="shared" ref="R43" si="60">Q43-Q42</f>
        <v>6</v>
      </c>
      <c r="S43" s="27">
        <f t="shared" ref="S43" si="61">((Q43-Q42)/Q42)*100</f>
        <v>0.69524913093858631</v>
      </c>
      <c r="T43" s="18"/>
      <c r="U43" s="37">
        <v>215</v>
      </c>
      <c r="V43" s="41">
        <v>204</v>
      </c>
      <c r="W43" s="8">
        <f t="shared" si="4"/>
        <v>419</v>
      </c>
      <c r="X43" s="13">
        <f t="shared" ref="X43" si="62">W43-W42</f>
        <v>8</v>
      </c>
      <c r="Y43" s="27">
        <f t="shared" ref="Y43" si="63">((W43-W42)/W42)*100</f>
        <v>1.9464720194647203</v>
      </c>
      <c r="Z43" s="18"/>
      <c r="AA43" s="37">
        <v>266</v>
      </c>
      <c r="AB43" s="41">
        <v>246</v>
      </c>
      <c r="AC43" s="8">
        <f t="shared" si="5"/>
        <v>512</v>
      </c>
      <c r="AD43" s="13">
        <f t="shared" ref="AD43" si="64">AC43-AC42</f>
        <v>8</v>
      </c>
      <c r="AE43" s="27">
        <f t="shared" ref="AE43" si="65">((AC43-AC42)/AC42)*100</f>
        <v>1.5873015873015872</v>
      </c>
      <c r="AF43" s="18"/>
      <c r="AG43" s="37">
        <v>643</v>
      </c>
      <c r="AH43" s="41">
        <v>650</v>
      </c>
      <c r="AI43" s="8">
        <f t="shared" si="52"/>
        <v>1293</v>
      </c>
      <c r="AJ43" s="13">
        <f t="shared" ref="AJ43" si="66">AI43-AI42</f>
        <v>23</v>
      </c>
      <c r="AK43" s="27">
        <f t="shared" ref="AK43" si="67">((AI43-AI42)/AI42)*100</f>
        <v>1.811023622047244</v>
      </c>
      <c r="AL43" s="18"/>
      <c r="AM43" s="37">
        <v>472</v>
      </c>
      <c r="AN43" s="41">
        <v>504</v>
      </c>
      <c r="AO43" s="8">
        <f t="shared" si="7"/>
        <v>976</v>
      </c>
      <c r="AP43" s="13">
        <f t="shared" ref="AP43" si="68">AO43-AO42</f>
        <v>35</v>
      </c>
      <c r="AQ43" s="27">
        <f t="shared" ref="AQ43" si="69">((AO43-AO42)/AO42)*100</f>
        <v>3.7194473963868226</v>
      </c>
      <c r="AR43" s="18"/>
      <c r="AS43" s="37">
        <v>1136</v>
      </c>
      <c r="AT43" s="41">
        <v>1205</v>
      </c>
      <c r="AU43" s="8">
        <f t="shared" si="8"/>
        <v>2341</v>
      </c>
      <c r="AV43" s="13">
        <f t="shared" ref="AV43" si="70">AU43-AU42</f>
        <v>10</v>
      </c>
      <c r="AW43" s="27">
        <f t="shared" ref="AW43" si="71">((AU43-AU42)/AU42)*100</f>
        <v>0.42900042900042895</v>
      </c>
      <c r="AX43" s="18"/>
      <c r="AY43" s="37">
        <v>443</v>
      </c>
      <c r="AZ43" s="41">
        <v>454</v>
      </c>
      <c r="BA43" s="8">
        <f t="shared" si="9"/>
        <v>897</v>
      </c>
      <c r="BB43" s="13">
        <f t="shared" ref="BB43" si="72">BA43-BA42</f>
        <v>-3</v>
      </c>
      <c r="BC43" s="27">
        <f t="shared" ref="BC43" si="73">((BA43-BA42)/BA42)*100</f>
        <v>-0.33333333333333337</v>
      </c>
      <c r="BD43" s="18"/>
      <c r="BE43" s="37">
        <v>334</v>
      </c>
      <c r="BF43" s="41">
        <v>375</v>
      </c>
      <c r="BG43" s="8">
        <f t="shared" si="10"/>
        <v>709</v>
      </c>
      <c r="BH43" s="13">
        <f t="shared" ref="BH43" si="74">BG43-BG42</f>
        <v>-5</v>
      </c>
      <c r="BI43" s="27">
        <f t="shared" ref="BI43" si="75">((BG43-BG42)/BG42)*100</f>
        <v>-0.70028011204481799</v>
      </c>
      <c r="BJ43" s="18"/>
      <c r="BK43" s="37">
        <v>297</v>
      </c>
      <c r="BL43" s="41">
        <v>292</v>
      </c>
      <c r="BM43" s="8">
        <f t="shared" si="11"/>
        <v>589</v>
      </c>
      <c r="BN43" s="13">
        <f t="shared" ref="BN43" si="76">BM43-BM42</f>
        <v>22</v>
      </c>
      <c r="BO43" s="27">
        <f t="shared" ref="BO43" si="77">((BM43-BM42)/BM42)*100</f>
        <v>3.8800705467372132</v>
      </c>
      <c r="BP43" s="18"/>
      <c r="BQ43" s="37">
        <v>429</v>
      </c>
      <c r="BR43" s="41">
        <v>428</v>
      </c>
      <c r="BS43" s="8">
        <f t="shared" si="12"/>
        <v>857</v>
      </c>
      <c r="BT43" s="13">
        <f t="shared" ref="BT43" si="78">BS43-BS42</f>
        <v>19</v>
      </c>
      <c r="BU43" s="27">
        <f t="shared" ref="BU43" si="79">((BS43-BS42)/BS42)*100</f>
        <v>2.2673031026252981</v>
      </c>
      <c r="BV43" s="18"/>
      <c r="BW43" s="37">
        <v>264</v>
      </c>
      <c r="BX43" s="41">
        <v>271</v>
      </c>
      <c r="BY43" s="8">
        <f t="shared" si="13"/>
        <v>535</v>
      </c>
      <c r="BZ43" s="13">
        <f t="shared" ref="BZ43" si="80">BY43-BY42</f>
        <v>0</v>
      </c>
      <c r="CA43" s="27">
        <f t="shared" ref="CA43" si="81">((BY43-BY42)/BY42)*100</f>
        <v>0</v>
      </c>
      <c r="CB43" s="18"/>
      <c r="CC43" s="37">
        <v>386</v>
      </c>
      <c r="CD43" s="41">
        <v>374</v>
      </c>
      <c r="CE43" s="8">
        <f t="shared" si="14"/>
        <v>760</v>
      </c>
      <c r="CF43" s="13">
        <f t="shared" ref="CF43" si="82">CE43-CE42</f>
        <v>9</v>
      </c>
      <c r="CG43" s="27">
        <f t="shared" ref="CG43" si="83">((CE43-CE42)/CE42)*100</f>
        <v>1.1984021304926764</v>
      </c>
      <c r="CH43" s="18"/>
      <c r="CI43" s="37">
        <v>138</v>
      </c>
      <c r="CJ43" s="41">
        <v>117</v>
      </c>
      <c r="CK43" s="8">
        <f t="shared" si="15"/>
        <v>255</v>
      </c>
      <c r="CL43" s="13">
        <f t="shared" ref="CL43" si="84">CK43-CK42</f>
        <v>-3</v>
      </c>
      <c r="CM43" s="27">
        <f t="shared" ref="CM43" si="85">((CK43-CK42)/CK42)*100</f>
        <v>-1.1627906976744187</v>
      </c>
      <c r="CN43" s="18"/>
      <c r="CO43" s="37">
        <v>544</v>
      </c>
      <c r="CP43" s="41">
        <v>596</v>
      </c>
      <c r="CQ43" s="8">
        <f t="shared" si="16"/>
        <v>1140</v>
      </c>
      <c r="CR43" s="13">
        <f t="shared" ref="CR43" si="86">CQ43-CQ42</f>
        <v>35</v>
      </c>
      <c r="CS43" s="27">
        <f t="shared" ref="CS43" si="87">((CQ43-CQ42)/CQ42)*100</f>
        <v>3.1674208144796379</v>
      </c>
      <c r="CT43" s="18"/>
      <c r="CU43" s="37">
        <f t="shared" si="55"/>
        <v>7646</v>
      </c>
      <c r="CV43" s="41">
        <f t="shared" si="55"/>
        <v>8005</v>
      </c>
      <c r="CW43" s="8">
        <f t="shared" si="17"/>
        <v>15651</v>
      </c>
      <c r="CX43" s="13">
        <f t="shared" ref="CX43" si="88">CW43-CW42</f>
        <v>190</v>
      </c>
      <c r="CY43" s="27">
        <f t="shared" ref="CY43" si="89">((CW43-CW42)/CW42)*100</f>
        <v>1.2288985188538903</v>
      </c>
    </row>
    <row r="44" spans="1:103" s="9" customFormat="1" x14ac:dyDescent="0.25">
      <c r="A44" s="19">
        <v>42005</v>
      </c>
      <c r="B44" s="17"/>
      <c r="C44" s="37">
        <v>1093</v>
      </c>
      <c r="D44" s="41">
        <v>1242</v>
      </c>
      <c r="E44" s="8">
        <f t="shared" si="1"/>
        <v>2335</v>
      </c>
      <c r="F44" s="13">
        <f t="shared" ref="F44" si="90">E44-E43</f>
        <v>-12</v>
      </c>
      <c r="G44" s="27">
        <f t="shared" ref="G44" si="91">((E44-E43)/E43)*100</f>
        <v>-0.5112910097997444</v>
      </c>
      <c r="H44" s="17"/>
      <c r="I44" s="37">
        <v>562</v>
      </c>
      <c r="J44" s="41">
        <v>594</v>
      </c>
      <c r="K44" s="8">
        <f t="shared" si="2"/>
        <v>1156</v>
      </c>
      <c r="L44" s="13">
        <f t="shared" ref="L44" si="92">K44-K43</f>
        <v>4</v>
      </c>
      <c r="M44" s="27">
        <f t="shared" ref="M44" si="93">((K44-K43)/K43)*100</f>
        <v>0.34722222222222221</v>
      </c>
      <c r="N44" s="17"/>
      <c r="O44" s="37">
        <v>420</v>
      </c>
      <c r="P44" s="41">
        <v>471</v>
      </c>
      <c r="Q44" s="8">
        <f t="shared" si="3"/>
        <v>891</v>
      </c>
      <c r="R44" s="13">
        <f t="shared" ref="R44" si="94">Q44-Q43</f>
        <v>22</v>
      </c>
      <c r="S44" s="27">
        <f t="shared" ref="S44" si="95">((Q44-Q43)/Q43)*100</f>
        <v>2.5316455696202533</v>
      </c>
      <c r="T44" s="17"/>
      <c r="U44" s="37">
        <v>214</v>
      </c>
      <c r="V44" s="41">
        <v>203</v>
      </c>
      <c r="W44" s="8">
        <f t="shared" si="4"/>
        <v>417</v>
      </c>
      <c r="X44" s="13">
        <f t="shared" ref="X44" si="96">W44-W43</f>
        <v>-2</v>
      </c>
      <c r="Y44" s="27">
        <f t="shared" ref="Y44" si="97">((W44-W43)/W43)*100</f>
        <v>-0.47732696897374705</v>
      </c>
      <c r="Z44" s="17"/>
      <c r="AA44" s="37">
        <v>270</v>
      </c>
      <c r="AB44" s="41">
        <v>246</v>
      </c>
      <c r="AC44" s="8">
        <f t="shared" si="5"/>
        <v>516</v>
      </c>
      <c r="AD44" s="13">
        <f t="shared" ref="AD44" si="98">AC44-AC43</f>
        <v>4</v>
      </c>
      <c r="AE44" s="27">
        <f t="shared" ref="AE44" si="99">((AC44-AC43)/AC43)*100</f>
        <v>0.78125</v>
      </c>
      <c r="AF44" s="17"/>
      <c r="AG44" s="37">
        <v>665</v>
      </c>
      <c r="AH44" s="41">
        <v>639</v>
      </c>
      <c r="AI44" s="8">
        <f t="shared" si="52"/>
        <v>1304</v>
      </c>
      <c r="AJ44" s="13">
        <f t="shared" ref="AJ44" si="100">AI44-AI43</f>
        <v>11</v>
      </c>
      <c r="AK44" s="27">
        <f t="shared" ref="AK44" si="101">((AI44-AI43)/AI43)*100</f>
        <v>0.8507347254447023</v>
      </c>
      <c r="AL44" s="17"/>
      <c r="AM44" s="37">
        <v>487</v>
      </c>
      <c r="AN44" s="41">
        <v>522</v>
      </c>
      <c r="AO44" s="8">
        <f t="shared" si="7"/>
        <v>1009</v>
      </c>
      <c r="AP44" s="13">
        <f t="shared" ref="AP44" si="102">AO44-AO43</f>
        <v>33</v>
      </c>
      <c r="AQ44" s="27">
        <f t="shared" ref="AQ44" si="103">((AO44-AO43)/AO43)*100</f>
        <v>3.3811475409836067</v>
      </c>
      <c r="AR44" s="17"/>
      <c r="AS44" s="37">
        <v>1171</v>
      </c>
      <c r="AT44" s="41">
        <v>1208</v>
      </c>
      <c r="AU44" s="8">
        <f t="shared" si="8"/>
        <v>2379</v>
      </c>
      <c r="AV44" s="13">
        <f t="shared" ref="AV44" si="104">AU44-AU43</f>
        <v>38</v>
      </c>
      <c r="AW44" s="27">
        <f t="shared" ref="AW44" si="105">((AU44-AU43)/AU43)*100</f>
        <v>1.6232379325074753</v>
      </c>
      <c r="AX44" s="17"/>
      <c r="AY44" s="37">
        <v>440</v>
      </c>
      <c r="AZ44" s="41">
        <v>470</v>
      </c>
      <c r="BA44" s="8">
        <f t="shared" si="9"/>
        <v>910</v>
      </c>
      <c r="BB44" s="13">
        <f t="shared" ref="BB44" si="106">BA44-BA43</f>
        <v>13</v>
      </c>
      <c r="BC44" s="27">
        <f t="shared" ref="BC44" si="107">((BA44-BA43)/BA43)*100</f>
        <v>1.4492753623188406</v>
      </c>
      <c r="BD44" s="17"/>
      <c r="BE44" s="37">
        <v>332</v>
      </c>
      <c r="BF44" s="41">
        <v>377</v>
      </c>
      <c r="BG44" s="8">
        <f t="shared" si="10"/>
        <v>709</v>
      </c>
      <c r="BH44" s="13">
        <f t="shared" ref="BH44" si="108">BG44-BG43</f>
        <v>0</v>
      </c>
      <c r="BI44" s="27">
        <f t="shared" ref="BI44" si="109">((BG44-BG43)/BG43)*100</f>
        <v>0</v>
      </c>
      <c r="BJ44" s="17"/>
      <c r="BK44" s="37">
        <v>299</v>
      </c>
      <c r="BL44" s="41">
        <v>302</v>
      </c>
      <c r="BM44" s="8">
        <f t="shared" si="11"/>
        <v>601</v>
      </c>
      <c r="BN44" s="13">
        <f t="shared" ref="BN44" si="110">BM44-BM43</f>
        <v>12</v>
      </c>
      <c r="BO44" s="27">
        <f t="shared" ref="BO44" si="111">((BM44-BM43)/BM43)*100</f>
        <v>2.037351443123939</v>
      </c>
      <c r="BP44" s="17">
        <v>429</v>
      </c>
      <c r="BQ44" s="37">
        <v>429</v>
      </c>
      <c r="BR44" s="41">
        <v>420</v>
      </c>
      <c r="BS44" s="8">
        <f t="shared" si="12"/>
        <v>849</v>
      </c>
      <c r="BT44" s="13">
        <f t="shared" ref="BT44" si="112">BS44-BS43</f>
        <v>-8</v>
      </c>
      <c r="BU44" s="27">
        <f t="shared" ref="BU44" si="113">((BS44-BS43)/BS43)*100</f>
        <v>-0.93348891481913643</v>
      </c>
      <c r="BV44" s="17"/>
      <c r="BW44" s="37">
        <v>265</v>
      </c>
      <c r="BX44" s="41">
        <v>273</v>
      </c>
      <c r="BY44" s="8">
        <f t="shared" si="13"/>
        <v>538</v>
      </c>
      <c r="BZ44" s="13">
        <f t="shared" ref="BZ44" si="114">BY44-BY43</f>
        <v>3</v>
      </c>
      <c r="CA44" s="27">
        <f t="shared" ref="CA44" si="115">((BY44-BY43)/BY43)*100</f>
        <v>0.56074766355140182</v>
      </c>
      <c r="CB44" s="17"/>
      <c r="CC44" s="37">
        <v>384</v>
      </c>
      <c r="CD44" s="41">
        <v>391</v>
      </c>
      <c r="CE44" s="8">
        <f t="shared" si="14"/>
        <v>775</v>
      </c>
      <c r="CF44" s="13">
        <f t="shared" ref="CF44" si="116">CE44-CE43</f>
        <v>15</v>
      </c>
      <c r="CG44" s="27">
        <f t="shared" ref="CG44" si="117">((CE44-CE43)/CE43)*100</f>
        <v>1.9736842105263157</v>
      </c>
      <c r="CH44" s="17"/>
      <c r="CI44" s="37">
        <v>141</v>
      </c>
      <c r="CJ44" s="41">
        <v>117</v>
      </c>
      <c r="CK44" s="8">
        <f t="shared" si="15"/>
        <v>258</v>
      </c>
      <c r="CL44" s="13">
        <f t="shared" ref="CL44" si="118">CK44-CK43</f>
        <v>3</v>
      </c>
      <c r="CM44" s="27">
        <f t="shared" ref="CM44" si="119">((CK44-CK43)/CK43)*100</f>
        <v>1.1764705882352942</v>
      </c>
      <c r="CN44" s="17"/>
      <c r="CO44" s="37">
        <v>540</v>
      </c>
      <c r="CP44" s="41">
        <v>586</v>
      </c>
      <c r="CQ44" s="8">
        <f t="shared" si="16"/>
        <v>1126</v>
      </c>
      <c r="CR44" s="13">
        <f t="shared" ref="CR44" si="120">CQ44-CQ43</f>
        <v>-14</v>
      </c>
      <c r="CS44" s="27">
        <f t="shared" ref="CS44" si="121">((CQ44-CQ43)/CQ43)*100</f>
        <v>-1.2280701754385965</v>
      </c>
      <c r="CT44" s="17"/>
      <c r="CU44" s="37">
        <f t="shared" si="55"/>
        <v>7712</v>
      </c>
      <c r="CV44" s="41">
        <f t="shared" si="55"/>
        <v>8061</v>
      </c>
      <c r="CW44" s="8">
        <f t="shared" si="17"/>
        <v>15773</v>
      </c>
      <c r="CX44" s="13">
        <f t="shared" ref="CX44" si="122">CW44-CW43</f>
        <v>122</v>
      </c>
      <c r="CY44" s="27">
        <f t="shared" ref="CY44" si="123">((CW44-CW43)/CW43)*100</f>
        <v>0.77950290716248161</v>
      </c>
    </row>
    <row r="45" spans="1:103" s="9" customFormat="1" x14ac:dyDescent="0.25">
      <c r="A45" s="19">
        <v>42370</v>
      </c>
      <c r="B45" s="18"/>
      <c r="C45" s="37">
        <v>1125</v>
      </c>
      <c r="D45" s="41">
        <v>1250</v>
      </c>
      <c r="E45" s="8">
        <f t="shared" ref="E45:E52" si="124">C45+D45</f>
        <v>2375</v>
      </c>
      <c r="F45" s="13">
        <f t="shared" ref="F45:F48" si="125">E45-E44</f>
        <v>40</v>
      </c>
      <c r="G45" s="27">
        <f t="shared" ref="G45:G50" si="126">((E45-E44)/E44)*100</f>
        <v>1.7130620985010707</v>
      </c>
      <c r="H45" s="18"/>
      <c r="I45" s="37">
        <v>576</v>
      </c>
      <c r="J45" s="41">
        <v>593</v>
      </c>
      <c r="K45" s="8">
        <f t="shared" ref="K45" si="127">I45+J45</f>
        <v>1169</v>
      </c>
      <c r="L45" s="13">
        <f t="shared" ref="L45" si="128">K45-K44</f>
        <v>13</v>
      </c>
      <c r="M45" s="27">
        <f t="shared" ref="M45" si="129">((K45-K44)/K44)*100</f>
        <v>1.124567474048443</v>
      </c>
      <c r="N45" s="18"/>
      <c r="O45" s="37">
        <v>407</v>
      </c>
      <c r="P45" s="41">
        <v>454</v>
      </c>
      <c r="Q45" s="8">
        <f t="shared" ref="Q45" si="130">O45+P45</f>
        <v>861</v>
      </c>
      <c r="R45" s="13">
        <f t="shared" ref="R45" si="131">Q45-Q44</f>
        <v>-30</v>
      </c>
      <c r="S45" s="27">
        <f t="shared" ref="S45" si="132">((Q45-Q44)/Q44)*100</f>
        <v>-3.3670033670033668</v>
      </c>
      <c r="T45" s="18"/>
      <c r="U45" s="37">
        <v>215</v>
      </c>
      <c r="V45" s="41">
        <v>206</v>
      </c>
      <c r="W45" s="8">
        <f t="shared" ref="W45" si="133">U45+V45</f>
        <v>421</v>
      </c>
      <c r="X45" s="13">
        <f t="shared" ref="X45" si="134">W45-W44</f>
        <v>4</v>
      </c>
      <c r="Y45" s="27">
        <f t="shared" ref="Y45" si="135">((W45-W44)/W44)*100</f>
        <v>0.95923261390887282</v>
      </c>
      <c r="Z45" s="18"/>
      <c r="AA45" s="37">
        <v>283</v>
      </c>
      <c r="AB45" s="41">
        <v>257</v>
      </c>
      <c r="AC45" s="8">
        <f t="shared" ref="AC45" si="136">AA45+AB45</f>
        <v>540</v>
      </c>
      <c r="AD45" s="13">
        <f t="shared" ref="AD45" si="137">AC45-AC44</f>
        <v>24</v>
      </c>
      <c r="AE45" s="27">
        <f t="shared" ref="AE45" si="138">((AC45-AC44)/AC44)*100</f>
        <v>4.6511627906976747</v>
      </c>
      <c r="AF45" s="18"/>
      <c r="AG45" s="37">
        <v>668</v>
      </c>
      <c r="AH45" s="41">
        <v>652</v>
      </c>
      <c r="AI45" s="8">
        <f t="shared" ref="AI45" si="139">AG45+AH45</f>
        <v>1320</v>
      </c>
      <c r="AJ45" s="13">
        <f t="shared" ref="AJ45" si="140">AI45-AI44</f>
        <v>16</v>
      </c>
      <c r="AK45" s="27">
        <f t="shared" ref="AK45" si="141">((AI45-AI44)/AI44)*100</f>
        <v>1.2269938650306749</v>
      </c>
      <c r="AL45" s="18"/>
      <c r="AM45" s="37">
        <v>485</v>
      </c>
      <c r="AN45" s="41">
        <v>525</v>
      </c>
      <c r="AO45" s="8">
        <f t="shared" ref="AO45" si="142">AM45+AN45</f>
        <v>1010</v>
      </c>
      <c r="AP45" s="13">
        <f t="shared" ref="AP45" si="143">AO45-AO44</f>
        <v>1</v>
      </c>
      <c r="AQ45" s="27">
        <f t="shared" ref="AQ45" si="144">((AO45-AO44)/AO44)*100</f>
        <v>9.9108027750247768E-2</v>
      </c>
      <c r="AR45" s="18"/>
      <c r="AS45" s="37">
        <v>1174</v>
      </c>
      <c r="AT45" s="41">
        <v>1212</v>
      </c>
      <c r="AU45" s="8">
        <f t="shared" ref="AU45" si="145">AS45+AT45</f>
        <v>2386</v>
      </c>
      <c r="AV45" s="13">
        <f t="shared" ref="AV45" si="146">AU45-AU44</f>
        <v>7</v>
      </c>
      <c r="AW45" s="27">
        <f t="shared" ref="AW45" si="147">((AU45-AU44)/AU44)*100</f>
        <v>0.29424127784783521</v>
      </c>
      <c r="AX45" s="18"/>
      <c r="AY45" s="37">
        <v>448</v>
      </c>
      <c r="AZ45" s="41">
        <v>470</v>
      </c>
      <c r="BA45" s="8">
        <f t="shared" ref="BA45" si="148">AY45+AZ45</f>
        <v>918</v>
      </c>
      <c r="BB45" s="13">
        <f t="shared" ref="BB45" si="149">BA45-BA44</f>
        <v>8</v>
      </c>
      <c r="BC45" s="27">
        <f t="shared" ref="BC45" si="150">((BA45-BA44)/BA44)*100</f>
        <v>0.87912087912087911</v>
      </c>
      <c r="BD45" s="18"/>
      <c r="BE45" s="37">
        <v>331</v>
      </c>
      <c r="BF45" s="41">
        <v>384</v>
      </c>
      <c r="BG45" s="8">
        <f t="shared" ref="BG45:BG49" si="151">BE45+BF45</f>
        <v>715</v>
      </c>
      <c r="BH45" s="13">
        <f t="shared" ref="BH45:BH49" si="152">BG45-BG44</f>
        <v>6</v>
      </c>
      <c r="BI45" s="27">
        <f t="shared" ref="BI45:BI49" si="153">((BG45-BG44)/BG44)*100</f>
        <v>0.84626234132581102</v>
      </c>
      <c r="BJ45" s="18"/>
      <c r="BK45" s="37">
        <v>315</v>
      </c>
      <c r="BL45" s="41">
        <v>312</v>
      </c>
      <c r="BM45" s="8">
        <f t="shared" ref="BM45" si="154">BK45+BL45</f>
        <v>627</v>
      </c>
      <c r="BN45" s="13">
        <f t="shared" ref="BN45" si="155">BM45-BM44</f>
        <v>26</v>
      </c>
      <c r="BO45" s="27">
        <f t="shared" ref="BO45" si="156">((BM45-BM44)/BM44)*100</f>
        <v>4.3261231281198009</v>
      </c>
      <c r="BP45" s="18"/>
      <c r="BQ45" s="37">
        <v>426</v>
      </c>
      <c r="BR45" s="41">
        <v>429</v>
      </c>
      <c r="BS45" s="8">
        <f t="shared" ref="BS45" si="157">BQ45+BR45</f>
        <v>855</v>
      </c>
      <c r="BT45" s="13">
        <f t="shared" ref="BT45" si="158">BS45-BS44</f>
        <v>6</v>
      </c>
      <c r="BU45" s="27">
        <f t="shared" ref="BU45" si="159">((BS45-BS44)/BS44)*100</f>
        <v>0.70671378091872794</v>
      </c>
      <c r="BV45" s="18"/>
      <c r="BW45" s="37">
        <v>290</v>
      </c>
      <c r="BX45" s="41">
        <v>303</v>
      </c>
      <c r="BY45" s="8">
        <f t="shared" ref="BY45" si="160">BW45+BX45</f>
        <v>593</v>
      </c>
      <c r="BZ45" s="13">
        <f t="shared" ref="BZ45" si="161">BY45-BY44</f>
        <v>55</v>
      </c>
      <c r="CA45" s="27">
        <f t="shared" ref="CA45" si="162">((BY45-BY44)/BY44)*100</f>
        <v>10.223048327137546</v>
      </c>
      <c r="CB45" s="18"/>
      <c r="CC45" s="37">
        <v>383</v>
      </c>
      <c r="CD45" s="41">
        <v>392</v>
      </c>
      <c r="CE45" s="8">
        <f t="shared" ref="CE45" si="163">CC45+CD45</f>
        <v>775</v>
      </c>
      <c r="CF45" s="13">
        <f t="shared" ref="CF45" si="164">CE45-CE44</f>
        <v>0</v>
      </c>
      <c r="CG45" s="27">
        <f t="shared" ref="CG45" si="165">((CE45-CE44)/CE44)*100</f>
        <v>0</v>
      </c>
      <c r="CH45" s="18"/>
      <c r="CI45" s="37">
        <v>145</v>
      </c>
      <c r="CJ45" s="41">
        <v>112</v>
      </c>
      <c r="CK45" s="8">
        <f t="shared" ref="CK45" si="166">CI45+CJ45</f>
        <v>257</v>
      </c>
      <c r="CL45" s="13">
        <f t="shared" ref="CL45" si="167">CK45-CK44</f>
        <v>-1</v>
      </c>
      <c r="CM45" s="27">
        <f t="shared" ref="CM45" si="168">((CK45-CK44)/CK44)*100</f>
        <v>-0.38759689922480622</v>
      </c>
      <c r="CN45" s="18"/>
      <c r="CO45" s="37">
        <v>546</v>
      </c>
      <c r="CP45" s="41">
        <v>583</v>
      </c>
      <c r="CQ45" s="8">
        <f t="shared" ref="CQ45" si="169">CO45+CP45</f>
        <v>1129</v>
      </c>
      <c r="CR45" s="13">
        <f t="shared" ref="CR45" si="170">CQ45-CQ44</f>
        <v>3</v>
      </c>
      <c r="CS45" s="27">
        <f t="shared" ref="CS45" si="171">((CQ45-CQ44)/CQ44)*100</f>
        <v>0.26642984014209592</v>
      </c>
      <c r="CT45" s="18"/>
      <c r="CU45" s="37">
        <f t="shared" ref="CU45:CU50" si="172">C45+I45+O45+U45+AA45+AG45+AM45+AS45+AY45+BE45+BK45+BQ45+BW45+CC45+CI45+CO45</f>
        <v>7817</v>
      </c>
      <c r="CV45" s="41">
        <f t="shared" ref="CV45:CV50" si="173">D45+J45+P45+V45+AB45+AH45+AN45+AT45+AZ45+BF45+BL45+BR45+BX45+CD45+CJ45+CP45</f>
        <v>8134</v>
      </c>
      <c r="CW45" s="8">
        <f t="shared" ref="CW45" si="174">CU45+CV45</f>
        <v>15951</v>
      </c>
      <c r="CX45" s="13">
        <f t="shared" ref="CX45" si="175">CW45-CW44</f>
        <v>178</v>
      </c>
      <c r="CY45" s="27">
        <f t="shared" ref="CY45" si="176">((CW45-CW44)/CW44)*100</f>
        <v>1.1285107462118811</v>
      </c>
    </row>
    <row r="46" spans="1:103" s="9" customFormat="1" x14ac:dyDescent="0.25">
      <c r="A46" s="19">
        <v>42736</v>
      </c>
      <c r="B46" s="18"/>
      <c r="C46" s="37">
        <v>1125</v>
      </c>
      <c r="D46" s="41">
        <v>1268</v>
      </c>
      <c r="E46" s="8">
        <f t="shared" si="124"/>
        <v>2393</v>
      </c>
      <c r="F46" s="13">
        <f t="shared" si="125"/>
        <v>18</v>
      </c>
      <c r="G46" s="27">
        <f t="shared" si="126"/>
        <v>0.75789473684210518</v>
      </c>
      <c r="H46" s="18"/>
      <c r="I46" s="37">
        <v>576</v>
      </c>
      <c r="J46" s="41">
        <v>595</v>
      </c>
      <c r="K46" s="8">
        <f t="shared" ref="K46:K49" si="177">I46+J46</f>
        <v>1171</v>
      </c>
      <c r="L46" s="13">
        <f t="shared" ref="L46:L49" si="178">K46-K45</f>
        <v>2</v>
      </c>
      <c r="M46" s="27">
        <f t="shared" ref="M46:M49" si="179">((K46-K45)/K45)*100</f>
        <v>0.17108639863130881</v>
      </c>
      <c r="N46" s="18"/>
      <c r="O46" s="37">
        <v>400</v>
      </c>
      <c r="P46" s="41">
        <v>452</v>
      </c>
      <c r="Q46" s="8">
        <f t="shared" ref="Q46:Q49" si="180">O46+P46</f>
        <v>852</v>
      </c>
      <c r="R46" s="13">
        <f t="shared" ref="R46:R49" si="181">Q46-Q45</f>
        <v>-9</v>
      </c>
      <c r="S46" s="27">
        <f t="shared" ref="S46:S49" si="182">((Q46-Q45)/Q45)*100</f>
        <v>-1.0452961672473868</v>
      </c>
      <c r="T46" s="18"/>
      <c r="U46" s="37">
        <v>225</v>
      </c>
      <c r="V46" s="41">
        <v>209</v>
      </c>
      <c r="W46" s="8">
        <f t="shared" ref="W46:W49" si="183">U46+V46</f>
        <v>434</v>
      </c>
      <c r="X46" s="13">
        <f t="shared" ref="X46:X49" si="184">W46-W45</f>
        <v>13</v>
      </c>
      <c r="Y46" s="27">
        <f t="shared" ref="Y46:Y49" si="185">((W46-W45)/W45)*100</f>
        <v>3.0878859857482186</v>
      </c>
      <c r="Z46" s="18"/>
      <c r="AA46" s="37">
        <v>289</v>
      </c>
      <c r="AB46" s="41">
        <v>252</v>
      </c>
      <c r="AC46" s="8">
        <f t="shared" ref="AC46:AC49" si="186">AA46+AB46</f>
        <v>541</v>
      </c>
      <c r="AD46" s="13">
        <f t="shared" ref="AD46:AD49" si="187">AC46-AC45</f>
        <v>1</v>
      </c>
      <c r="AE46" s="27">
        <f t="shared" ref="AE46:AE49" si="188">((AC46-AC45)/AC45)*100</f>
        <v>0.1851851851851852</v>
      </c>
      <c r="AF46" s="18"/>
      <c r="AG46" s="37">
        <v>672</v>
      </c>
      <c r="AH46" s="41">
        <v>672</v>
      </c>
      <c r="AI46" s="8">
        <f t="shared" ref="AI46:AI49" si="189">AG46+AH46</f>
        <v>1344</v>
      </c>
      <c r="AJ46" s="13">
        <f t="shared" ref="AJ46:AJ49" si="190">AI46-AI45</f>
        <v>24</v>
      </c>
      <c r="AK46" s="27">
        <f t="shared" ref="AK46:AK49" si="191">((AI46-AI45)/AI45)*100</f>
        <v>1.8181818181818181</v>
      </c>
      <c r="AL46" s="18"/>
      <c r="AM46" s="37">
        <v>495</v>
      </c>
      <c r="AN46" s="41">
        <v>537</v>
      </c>
      <c r="AO46" s="8">
        <f t="shared" ref="AO46:AO49" si="192">AM46+AN46</f>
        <v>1032</v>
      </c>
      <c r="AP46" s="13">
        <f t="shared" ref="AP46:AP49" si="193">AO46-AO45</f>
        <v>22</v>
      </c>
      <c r="AQ46" s="27">
        <f t="shared" ref="AQ46:AQ49" si="194">((AO46-AO45)/AO45)*100</f>
        <v>2.1782178217821779</v>
      </c>
      <c r="AR46" s="18"/>
      <c r="AS46" s="37">
        <v>1153</v>
      </c>
      <c r="AT46" s="41">
        <v>1202</v>
      </c>
      <c r="AU46" s="8">
        <f t="shared" ref="AU46:AU49" si="195">AS46+AT46</f>
        <v>2355</v>
      </c>
      <c r="AV46" s="13">
        <f t="shared" ref="AV46:AV49" si="196">AU46-AU45</f>
        <v>-31</v>
      </c>
      <c r="AW46" s="27">
        <f t="shared" ref="AW46:AW49" si="197">((AU46-AU45)/AU45)*100</f>
        <v>-1.2992455993294216</v>
      </c>
      <c r="AX46" s="18"/>
      <c r="AY46" s="37">
        <v>454</v>
      </c>
      <c r="AZ46" s="41">
        <v>479</v>
      </c>
      <c r="BA46" s="8">
        <f t="shared" ref="BA46:BA49" si="198">AY46+AZ46</f>
        <v>933</v>
      </c>
      <c r="BB46" s="13">
        <f t="shared" ref="BB46:BB49" si="199">BA46-BA45</f>
        <v>15</v>
      </c>
      <c r="BC46" s="27">
        <f t="shared" ref="BC46:BC49" si="200">((BA46-BA45)/BA45)*100</f>
        <v>1.6339869281045754</v>
      </c>
      <c r="BD46" s="18"/>
      <c r="BE46" s="37">
        <v>342</v>
      </c>
      <c r="BF46" s="41">
        <v>396</v>
      </c>
      <c r="BG46" s="8">
        <f t="shared" si="151"/>
        <v>738</v>
      </c>
      <c r="BH46" s="13">
        <f t="shared" si="152"/>
        <v>23</v>
      </c>
      <c r="BI46" s="27">
        <f t="shared" si="153"/>
        <v>3.2167832167832167</v>
      </c>
      <c r="BJ46" s="18"/>
      <c r="BK46" s="37">
        <v>317</v>
      </c>
      <c r="BL46" s="41">
        <v>315</v>
      </c>
      <c r="BM46" s="8">
        <f t="shared" ref="BM46:BM49" si="201">BK46+BL46</f>
        <v>632</v>
      </c>
      <c r="BN46" s="13">
        <f t="shared" ref="BN46:BN49" si="202">BM46-BM45</f>
        <v>5</v>
      </c>
      <c r="BO46" s="27">
        <f t="shared" ref="BO46:BO49" si="203">((BM46-BM45)/BM45)*100</f>
        <v>0.79744816586921841</v>
      </c>
      <c r="BP46" s="18"/>
      <c r="BQ46" s="37">
        <v>424</v>
      </c>
      <c r="BR46" s="41">
        <v>437</v>
      </c>
      <c r="BS46" s="8">
        <f t="shared" ref="BS46:BS49" si="204">BQ46+BR46</f>
        <v>861</v>
      </c>
      <c r="BT46" s="13">
        <f t="shared" ref="BT46:BT49" si="205">BS46-BS45</f>
        <v>6</v>
      </c>
      <c r="BU46" s="27">
        <f t="shared" ref="BU46:BU49" si="206">((BS46-BS45)/BS45)*100</f>
        <v>0.70175438596491224</v>
      </c>
      <c r="BV46" s="18"/>
      <c r="BW46" s="37">
        <v>293</v>
      </c>
      <c r="BX46" s="41">
        <v>305</v>
      </c>
      <c r="BY46" s="8">
        <f t="shared" ref="BY46:BY49" si="207">BW46+BX46</f>
        <v>598</v>
      </c>
      <c r="BZ46" s="13">
        <f t="shared" ref="BZ46:BZ49" si="208">BY46-BY45</f>
        <v>5</v>
      </c>
      <c r="CA46" s="27">
        <f t="shared" ref="CA46:CA49" si="209">((BY46-BY45)/BY45)*100</f>
        <v>0.84317032040472173</v>
      </c>
      <c r="CB46" s="18"/>
      <c r="CC46" s="37">
        <v>387</v>
      </c>
      <c r="CD46" s="41">
        <v>390</v>
      </c>
      <c r="CE46" s="8">
        <f t="shared" ref="CE46:CE49" si="210">CC46+CD46</f>
        <v>777</v>
      </c>
      <c r="CF46" s="13">
        <f t="shared" ref="CF46:CF49" si="211">CE46-CE45</f>
        <v>2</v>
      </c>
      <c r="CG46" s="27">
        <f t="shared" ref="CG46:CG49" si="212">((CE46-CE45)/CE45)*100</f>
        <v>0.25806451612903225</v>
      </c>
      <c r="CH46" s="18"/>
      <c r="CI46" s="37">
        <v>141</v>
      </c>
      <c r="CJ46" s="41">
        <v>117</v>
      </c>
      <c r="CK46" s="8">
        <f t="shared" ref="CK46:CK49" si="213">CI46+CJ46</f>
        <v>258</v>
      </c>
      <c r="CL46" s="13">
        <f t="shared" ref="CL46:CL49" si="214">CK46-CK45</f>
        <v>1</v>
      </c>
      <c r="CM46" s="27">
        <f t="shared" ref="CM46:CM49" si="215">((CK46-CK45)/CK45)*100</f>
        <v>0.38910505836575876</v>
      </c>
      <c r="CN46" s="18"/>
      <c r="CO46" s="37">
        <v>559</v>
      </c>
      <c r="CP46" s="41">
        <v>596</v>
      </c>
      <c r="CQ46" s="8">
        <f t="shared" ref="CQ46:CQ49" si="216">CO46+CP46</f>
        <v>1155</v>
      </c>
      <c r="CR46" s="13">
        <f t="shared" ref="CR46:CR49" si="217">CQ46-CQ45</f>
        <v>26</v>
      </c>
      <c r="CS46" s="27">
        <f t="shared" ref="CS46:CS49" si="218">((CQ46-CQ45)/CQ45)*100</f>
        <v>2.3029229406554474</v>
      </c>
      <c r="CT46" s="18"/>
      <c r="CU46" s="37">
        <f t="shared" si="172"/>
        <v>7852</v>
      </c>
      <c r="CV46" s="41">
        <f t="shared" si="173"/>
        <v>8222</v>
      </c>
      <c r="CW46" s="8">
        <f t="shared" ref="CW46:CW49" si="219">CU46+CV46</f>
        <v>16074</v>
      </c>
      <c r="CX46" s="13">
        <f t="shared" ref="CX46:CX49" si="220">CW46-CW45</f>
        <v>123</v>
      </c>
      <c r="CY46" s="27">
        <f t="shared" ref="CY46:CY49" si="221">((CW46-CW45)/CW45)*100</f>
        <v>0.77111152905773928</v>
      </c>
    </row>
    <row r="47" spans="1:103" s="9" customFormat="1" x14ac:dyDescent="0.25">
      <c r="A47" s="19">
        <v>43101</v>
      </c>
      <c r="B47" s="18"/>
      <c r="C47" s="37">
        <v>1147</v>
      </c>
      <c r="D47" s="41">
        <v>1266</v>
      </c>
      <c r="E47" s="8">
        <f t="shared" si="124"/>
        <v>2413</v>
      </c>
      <c r="F47" s="13">
        <f t="shared" si="125"/>
        <v>20</v>
      </c>
      <c r="G47" s="27">
        <f t="shared" si="126"/>
        <v>0.83577099874634353</v>
      </c>
      <c r="H47" s="18"/>
      <c r="I47" s="37">
        <v>570</v>
      </c>
      <c r="J47" s="41">
        <v>595</v>
      </c>
      <c r="K47" s="8">
        <f t="shared" si="177"/>
        <v>1165</v>
      </c>
      <c r="L47" s="13">
        <f t="shared" si="178"/>
        <v>-6</v>
      </c>
      <c r="M47" s="27">
        <f t="shared" si="179"/>
        <v>-0.51238257899231432</v>
      </c>
      <c r="N47" s="18"/>
      <c r="O47" s="37">
        <v>407</v>
      </c>
      <c r="P47" s="41">
        <v>448</v>
      </c>
      <c r="Q47" s="8">
        <f t="shared" si="180"/>
        <v>855</v>
      </c>
      <c r="R47" s="13">
        <f t="shared" si="181"/>
        <v>3</v>
      </c>
      <c r="S47" s="27">
        <f t="shared" si="182"/>
        <v>0.35211267605633806</v>
      </c>
      <c r="T47" s="18"/>
      <c r="U47" s="37">
        <v>226</v>
      </c>
      <c r="V47" s="41">
        <v>210</v>
      </c>
      <c r="W47" s="8">
        <f t="shared" si="183"/>
        <v>436</v>
      </c>
      <c r="X47" s="13">
        <f t="shared" si="184"/>
        <v>2</v>
      </c>
      <c r="Y47" s="27">
        <f t="shared" si="185"/>
        <v>0.46082949308755761</v>
      </c>
      <c r="Z47" s="18"/>
      <c r="AA47" s="37">
        <v>303</v>
      </c>
      <c r="AB47" s="41">
        <v>260</v>
      </c>
      <c r="AC47" s="8">
        <f t="shared" si="186"/>
        <v>563</v>
      </c>
      <c r="AD47" s="13">
        <f t="shared" si="187"/>
        <v>22</v>
      </c>
      <c r="AE47" s="27">
        <f t="shared" si="188"/>
        <v>4.066543438077634</v>
      </c>
      <c r="AF47" s="18"/>
      <c r="AG47" s="37">
        <v>694</v>
      </c>
      <c r="AH47" s="41">
        <v>671</v>
      </c>
      <c r="AI47" s="8">
        <f t="shared" si="189"/>
        <v>1365</v>
      </c>
      <c r="AJ47" s="13">
        <f t="shared" si="190"/>
        <v>21</v>
      </c>
      <c r="AK47" s="27">
        <f t="shared" si="191"/>
        <v>1.5625</v>
      </c>
      <c r="AL47" s="18"/>
      <c r="AM47" s="37">
        <v>497</v>
      </c>
      <c r="AN47" s="41">
        <v>534</v>
      </c>
      <c r="AO47" s="8">
        <f t="shared" si="192"/>
        <v>1031</v>
      </c>
      <c r="AP47" s="13">
        <f t="shared" si="193"/>
        <v>-1</v>
      </c>
      <c r="AQ47" s="27">
        <f t="shared" si="194"/>
        <v>-9.6899224806201556E-2</v>
      </c>
      <c r="AR47" s="18"/>
      <c r="AS47" s="37">
        <v>1159</v>
      </c>
      <c r="AT47" s="41">
        <v>1229</v>
      </c>
      <c r="AU47" s="8">
        <f t="shared" si="195"/>
        <v>2388</v>
      </c>
      <c r="AV47" s="13">
        <f t="shared" si="196"/>
        <v>33</v>
      </c>
      <c r="AW47" s="27">
        <f t="shared" si="197"/>
        <v>1.4012738853503186</v>
      </c>
      <c r="AX47" s="18"/>
      <c r="AY47" s="37">
        <v>453</v>
      </c>
      <c r="AZ47" s="41">
        <v>477</v>
      </c>
      <c r="BA47" s="8">
        <f t="shared" si="198"/>
        <v>930</v>
      </c>
      <c r="BB47" s="13">
        <f t="shared" si="199"/>
        <v>-3</v>
      </c>
      <c r="BC47" s="27">
        <f t="shared" si="200"/>
        <v>-0.32154340836012862</v>
      </c>
      <c r="BD47" s="18"/>
      <c r="BE47" s="37">
        <v>338</v>
      </c>
      <c r="BF47" s="41">
        <v>408</v>
      </c>
      <c r="BG47" s="8">
        <f t="shared" si="151"/>
        <v>746</v>
      </c>
      <c r="BH47" s="13">
        <f t="shared" si="152"/>
        <v>8</v>
      </c>
      <c r="BI47" s="27">
        <f t="shared" si="153"/>
        <v>1.084010840108401</v>
      </c>
      <c r="BJ47" s="18"/>
      <c r="BK47" s="37">
        <v>324</v>
      </c>
      <c r="BL47" s="41">
        <v>310</v>
      </c>
      <c r="BM47" s="8">
        <f t="shared" si="201"/>
        <v>634</v>
      </c>
      <c r="BN47" s="13">
        <f t="shared" si="202"/>
        <v>2</v>
      </c>
      <c r="BO47" s="27">
        <f t="shared" si="203"/>
        <v>0.31645569620253167</v>
      </c>
      <c r="BP47" s="18"/>
      <c r="BQ47" s="37">
        <v>436</v>
      </c>
      <c r="BR47" s="41">
        <v>468</v>
      </c>
      <c r="BS47" s="8">
        <f t="shared" si="204"/>
        <v>904</v>
      </c>
      <c r="BT47" s="13">
        <f t="shared" si="205"/>
        <v>43</v>
      </c>
      <c r="BU47" s="27">
        <f t="shared" si="206"/>
        <v>4.9941927990708477</v>
      </c>
      <c r="BV47" s="18"/>
      <c r="BW47" s="37">
        <v>304</v>
      </c>
      <c r="BX47" s="41">
        <v>322</v>
      </c>
      <c r="BY47" s="8">
        <f t="shared" si="207"/>
        <v>626</v>
      </c>
      <c r="BZ47" s="13">
        <f t="shared" si="208"/>
        <v>28</v>
      </c>
      <c r="CA47" s="27">
        <f t="shared" si="209"/>
        <v>4.6822742474916383</v>
      </c>
      <c r="CB47" s="18"/>
      <c r="CC47" s="37">
        <v>385</v>
      </c>
      <c r="CD47" s="41">
        <v>406</v>
      </c>
      <c r="CE47" s="8">
        <f t="shared" si="210"/>
        <v>791</v>
      </c>
      <c r="CF47" s="13">
        <f t="shared" si="211"/>
        <v>14</v>
      </c>
      <c r="CG47" s="27">
        <f t="shared" si="212"/>
        <v>1.8018018018018018</v>
      </c>
      <c r="CH47" s="18"/>
      <c r="CI47" s="37">
        <v>149</v>
      </c>
      <c r="CJ47" s="41">
        <v>128</v>
      </c>
      <c r="CK47" s="8">
        <f t="shared" si="213"/>
        <v>277</v>
      </c>
      <c r="CL47" s="13">
        <f t="shared" si="214"/>
        <v>19</v>
      </c>
      <c r="CM47" s="27">
        <f t="shared" si="215"/>
        <v>7.3643410852713185</v>
      </c>
      <c r="CN47" s="18"/>
      <c r="CO47" s="37">
        <v>568</v>
      </c>
      <c r="CP47" s="41">
        <v>612</v>
      </c>
      <c r="CQ47" s="8">
        <f t="shared" si="216"/>
        <v>1180</v>
      </c>
      <c r="CR47" s="13">
        <f t="shared" si="217"/>
        <v>25</v>
      </c>
      <c r="CS47" s="27">
        <f t="shared" si="218"/>
        <v>2.1645021645021645</v>
      </c>
      <c r="CT47" s="18"/>
      <c r="CU47" s="37">
        <f t="shared" si="172"/>
        <v>7960</v>
      </c>
      <c r="CV47" s="41">
        <f t="shared" si="173"/>
        <v>8344</v>
      </c>
      <c r="CW47" s="8">
        <f t="shared" si="219"/>
        <v>16304</v>
      </c>
      <c r="CX47" s="13">
        <f t="shared" si="220"/>
        <v>230</v>
      </c>
      <c r="CY47" s="27">
        <f t="shared" si="221"/>
        <v>1.4308821699639169</v>
      </c>
    </row>
    <row r="48" spans="1:103" s="9" customFormat="1" x14ac:dyDescent="0.25">
      <c r="A48" s="19">
        <v>43466</v>
      </c>
      <c r="B48" s="18"/>
      <c r="C48" s="37">
        <v>1126</v>
      </c>
      <c r="D48" s="41">
        <v>1243</v>
      </c>
      <c r="E48" s="8">
        <f t="shared" si="124"/>
        <v>2369</v>
      </c>
      <c r="F48" s="13">
        <f t="shared" si="125"/>
        <v>-44</v>
      </c>
      <c r="G48" s="27">
        <f t="shared" si="126"/>
        <v>-1.8234562784915043</v>
      </c>
      <c r="H48" s="18"/>
      <c r="I48" s="37">
        <v>579</v>
      </c>
      <c r="J48" s="41">
        <v>605</v>
      </c>
      <c r="K48" s="8">
        <f t="shared" si="177"/>
        <v>1184</v>
      </c>
      <c r="L48" s="13">
        <f t="shared" si="178"/>
        <v>19</v>
      </c>
      <c r="M48" s="27">
        <f t="shared" si="179"/>
        <v>1.6309012875536482</v>
      </c>
      <c r="N48" s="18"/>
      <c r="O48" s="37">
        <v>395</v>
      </c>
      <c r="P48" s="41">
        <v>436</v>
      </c>
      <c r="Q48" s="8">
        <f t="shared" si="180"/>
        <v>831</v>
      </c>
      <c r="R48" s="13">
        <f t="shared" si="181"/>
        <v>-24</v>
      </c>
      <c r="S48" s="27">
        <f t="shared" si="182"/>
        <v>-2.807017543859649</v>
      </c>
      <c r="T48" s="18"/>
      <c r="U48" s="37">
        <v>226</v>
      </c>
      <c r="V48" s="41">
        <v>214</v>
      </c>
      <c r="W48" s="8">
        <f t="shared" si="183"/>
        <v>440</v>
      </c>
      <c r="X48" s="13">
        <f t="shared" si="184"/>
        <v>4</v>
      </c>
      <c r="Y48" s="27">
        <f t="shared" si="185"/>
        <v>0.91743119266055051</v>
      </c>
      <c r="Z48" s="18"/>
      <c r="AA48" s="37">
        <v>297</v>
      </c>
      <c r="AB48" s="41">
        <v>257</v>
      </c>
      <c r="AC48" s="8">
        <f t="shared" si="186"/>
        <v>554</v>
      </c>
      <c r="AD48" s="13">
        <f t="shared" si="187"/>
        <v>-9</v>
      </c>
      <c r="AE48" s="27">
        <f t="shared" si="188"/>
        <v>-1.5985790408525755</v>
      </c>
      <c r="AF48" s="18"/>
      <c r="AG48" s="37">
        <v>695</v>
      </c>
      <c r="AH48" s="41">
        <v>687</v>
      </c>
      <c r="AI48" s="8">
        <f t="shared" si="189"/>
        <v>1382</v>
      </c>
      <c r="AJ48" s="13">
        <f t="shared" si="190"/>
        <v>17</v>
      </c>
      <c r="AK48" s="27">
        <f t="shared" si="191"/>
        <v>1.2454212454212454</v>
      </c>
      <c r="AL48" s="18"/>
      <c r="AM48" s="37">
        <v>513</v>
      </c>
      <c r="AN48" s="41">
        <v>535</v>
      </c>
      <c r="AO48" s="8">
        <f t="shared" si="192"/>
        <v>1048</v>
      </c>
      <c r="AP48" s="13">
        <f t="shared" si="193"/>
        <v>17</v>
      </c>
      <c r="AQ48" s="27">
        <f t="shared" si="194"/>
        <v>1.6488845780795343</v>
      </c>
      <c r="AR48" s="18"/>
      <c r="AS48" s="37">
        <v>1164</v>
      </c>
      <c r="AT48" s="41">
        <v>1237</v>
      </c>
      <c r="AU48" s="8">
        <f t="shared" si="195"/>
        <v>2401</v>
      </c>
      <c r="AV48" s="13">
        <f t="shared" si="196"/>
        <v>13</v>
      </c>
      <c r="AW48" s="27">
        <f t="shared" si="197"/>
        <v>0.54438860971524283</v>
      </c>
      <c r="AX48" s="18"/>
      <c r="AY48" s="37">
        <v>463</v>
      </c>
      <c r="AZ48" s="41">
        <v>477</v>
      </c>
      <c r="BA48" s="8">
        <f t="shared" si="198"/>
        <v>940</v>
      </c>
      <c r="BB48" s="13">
        <f t="shared" si="199"/>
        <v>10</v>
      </c>
      <c r="BC48" s="27">
        <f t="shared" si="200"/>
        <v>1.0752688172043012</v>
      </c>
      <c r="BD48" s="18"/>
      <c r="BE48" s="37">
        <v>351</v>
      </c>
      <c r="BF48" s="41">
        <v>428</v>
      </c>
      <c r="BG48" s="8">
        <f t="shared" si="151"/>
        <v>779</v>
      </c>
      <c r="BH48" s="13">
        <f t="shared" si="152"/>
        <v>33</v>
      </c>
      <c r="BI48" s="27">
        <f t="shared" si="153"/>
        <v>4.423592493297587</v>
      </c>
      <c r="BJ48" s="18"/>
      <c r="BK48" s="37">
        <v>334</v>
      </c>
      <c r="BL48" s="41">
        <v>322</v>
      </c>
      <c r="BM48" s="8">
        <f t="shared" si="201"/>
        <v>656</v>
      </c>
      <c r="BN48" s="13">
        <f t="shared" si="202"/>
        <v>22</v>
      </c>
      <c r="BO48" s="27">
        <f t="shared" si="203"/>
        <v>3.4700315457413247</v>
      </c>
      <c r="BP48" s="18"/>
      <c r="BQ48" s="37">
        <v>438</v>
      </c>
      <c r="BR48" s="41">
        <v>472</v>
      </c>
      <c r="BS48" s="8">
        <f t="shared" si="204"/>
        <v>910</v>
      </c>
      <c r="BT48" s="13">
        <f t="shared" si="205"/>
        <v>6</v>
      </c>
      <c r="BU48" s="27">
        <f t="shared" si="206"/>
        <v>0.66371681415929207</v>
      </c>
      <c r="BV48" s="18"/>
      <c r="BW48" s="37">
        <v>308</v>
      </c>
      <c r="BX48" s="41">
        <v>325</v>
      </c>
      <c r="BY48" s="8">
        <f t="shared" si="207"/>
        <v>633</v>
      </c>
      <c r="BZ48" s="13">
        <f t="shared" si="208"/>
        <v>7</v>
      </c>
      <c r="CA48" s="27">
        <f t="shared" si="209"/>
        <v>1.1182108626198082</v>
      </c>
      <c r="CB48" s="18"/>
      <c r="CC48" s="37">
        <v>374</v>
      </c>
      <c r="CD48" s="41">
        <v>398</v>
      </c>
      <c r="CE48" s="8">
        <f t="shared" si="210"/>
        <v>772</v>
      </c>
      <c r="CF48" s="13">
        <f t="shared" si="211"/>
        <v>-19</v>
      </c>
      <c r="CG48" s="27">
        <f t="shared" si="212"/>
        <v>-2.4020227560050569</v>
      </c>
      <c r="CH48" s="18"/>
      <c r="CI48" s="37">
        <v>143</v>
      </c>
      <c r="CJ48" s="41">
        <v>128</v>
      </c>
      <c r="CK48" s="8">
        <f t="shared" si="213"/>
        <v>271</v>
      </c>
      <c r="CL48" s="13">
        <f t="shared" si="214"/>
        <v>-6</v>
      </c>
      <c r="CM48" s="27">
        <f t="shared" si="215"/>
        <v>-2.1660649819494582</v>
      </c>
      <c r="CN48" s="18"/>
      <c r="CO48" s="37">
        <v>563</v>
      </c>
      <c r="CP48" s="41">
        <v>612</v>
      </c>
      <c r="CQ48" s="8">
        <f t="shared" si="216"/>
        <v>1175</v>
      </c>
      <c r="CR48" s="13">
        <f t="shared" si="217"/>
        <v>-5</v>
      </c>
      <c r="CS48" s="27">
        <f t="shared" si="218"/>
        <v>-0.42372881355932202</v>
      </c>
      <c r="CT48" s="18"/>
      <c r="CU48" s="37">
        <f t="shared" si="172"/>
        <v>7969</v>
      </c>
      <c r="CV48" s="41">
        <f t="shared" si="173"/>
        <v>8376</v>
      </c>
      <c r="CW48" s="8">
        <f t="shared" si="219"/>
        <v>16345</v>
      </c>
      <c r="CX48" s="13">
        <f t="shared" si="220"/>
        <v>41</v>
      </c>
      <c r="CY48" s="27">
        <f t="shared" si="221"/>
        <v>0.25147203140333657</v>
      </c>
    </row>
    <row r="49" spans="1:103" s="9" customFormat="1" x14ac:dyDescent="0.25">
      <c r="A49" s="19">
        <v>43831</v>
      </c>
      <c r="B49" s="18"/>
      <c r="C49" s="37">
        <v>1121</v>
      </c>
      <c r="D49" s="41">
        <v>1229</v>
      </c>
      <c r="E49" s="8">
        <f t="shared" si="124"/>
        <v>2350</v>
      </c>
      <c r="F49" s="13">
        <f>E49-E48</f>
        <v>-19</v>
      </c>
      <c r="G49" s="27">
        <f t="shared" si="126"/>
        <v>-0.80202617138032928</v>
      </c>
      <c r="H49" s="18"/>
      <c r="I49" s="37">
        <v>585</v>
      </c>
      <c r="J49" s="41">
        <v>610</v>
      </c>
      <c r="K49" s="8">
        <f t="shared" si="177"/>
        <v>1195</v>
      </c>
      <c r="L49" s="13">
        <f t="shared" si="178"/>
        <v>11</v>
      </c>
      <c r="M49" s="27">
        <f t="shared" si="179"/>
        <v>0.92905405405405406</v>
      </c>
      <c r="N49" s="18"/>
      <c r="O49" s="37">
        <v>399</v>
      </c>
      <c r="P49" s="41">
        <v>444</v>
      </c>
      <c r="Q49" s="8">
        <f t="shared" si="180"/>
        <v>843</v>
      </c>
      <c r="R49" s="13">
        <f t="shared" si="181"/>
        <v>12</v>
      </c>
      <c r="S49" s="27">
        <f t="shared" si="182"/>
        <v>1.4440433212996391</v>
      </c>
      <c r="T49" s="18"/>
      <c r="U49" s="37">
        <v>219</v>
      </c>
      <c r="V49" s="41">
        <v>227</v>
      </c>
      <c r="W49" s="8">
        <f t="shared" si="183"/>
        <v>446</v>
      </c>
      <c r="X49" s="13">
        <f t="shared" si="184"/>
        <v>6</v>
      </c>
      <c r="Y49" s="27">
        <f t="shared" si="185"/>
        <v>1.3636363636363635</v>
      </c>
      <c r="Z49" s="18"/>
      <c r="AA49" s="37">
        <v>289</v>
      </c>
      <c r="AB49" s="41">
        <v>242</v>
      </c>
      <c r="AC49" s="8">
        <f t="shared" si="186"/>
        <v>531</v>
      </c>
      <c r="AD49" s="13">
        <f t="shared" si="187"/>
        <v>-23</v>
      </c>
      <c r="AE49" s="27">
        <f t="shared" si="188"/>
        <v>-4.1516245487364625</v>
      </c>
      <c r="AF49" s="18"/>
      <c r="AG49" s="37">
        <v>718</v>
      </c>
      <c r="AH49" s="41">
        <v>676</v>
      </c>
      <c r="AI49" s="8">
        <f t="shared" si="189"/>
        <v>1394</v>
      </c>
      <c r="AJ49" s="13">
        <f t="shared" si="190"/>
        <v>12</v>
      </c>
      <c r="AK49" s="27">
        <f t="shared" si="191"/>
        <v>0.86830680173661368</v>
      </c>
      <c r="AL49" s="18"/>
      <c r="AM49" s="37">
        <v>512</v>
      </c>
      <c r="AN49" s="41">
        <v>539</v>
      </c>
      <c r="AO49" s="8">
        <f t="shared" si="192"/>
        <v>1051</v>
      </c>
      <c r="AP49" s="13">
        <f t="shared" si="193"/>
        <v>3</v>
      </c>
      <c r="AQ49" s="27">
        <f t="shared" si="194"/>
        <v>0.2862595419847328</v>
      </c>
      <c r="AR49" s="18"/>
      <c r="AS49" s="37">
        <v>1157</v>
      </c>
      <c r="AT49" s="41">
        <v>1217</v>
      </c>
      <c r="AU49" s="8">
        <f t="shared" si="195"/>
        <v>2374</v>
      </c>
      <c r="AV49" s="13">
        <f t="shared" si="196"/>
        <v>-27</v>
      </c>
      <c r="AW49" s="27">
        <f t="shared" si="197"/>
        <v>-1.1245314452311537</v>
      </c>
      <c r="AX49" s="18"/>
      <c r="AY49" s="37">
        <v>467</v>
      </c>
      <c r="AZ49" s="41">
        <v>480</v>
      </c>
      <c r="BA49" s="8">
        <f t="shared" si="198"/>
        <v>947</v>
      </c>
      <c r="BB49" s="13">
        <f t="shared" si="199"/>
        <v>7</v>
      </c>
      <c r="BC49" s="27">
        <f t="shared" si="200"/>
        <v>0.74468085106382986</v>
      </c>
      <c r="BD49" s="18"/>
      <c r="BE49" s="37">
        <v>373</v>
      </c>
      <c r="BF49" s="41">
        <v>446</v>
      </c>
      <c r="BG49" s="8">
        <f t="shared" si="151"/>
        <v>819</v>
      </c>
      <c r="BH49" s="13">
        <f t="shared" si="152"/>
        <v>40</v>
      </c>
      <c r="BI49" s="27">
        <f t="shared" si="153"/>
        <v>5.1347881899871632</v>
      </c>
      <c r="BJ49" s="18"/>
      <c r="BK49" s="37">
        <v>335</v>
      </c>
      <c r="BL49" s="41">
        <v>328</v>
      </c>
      <c r="BM49" s="8">
        <f t="shared" si="201"/>
        <v>663</v>
      </c>
      <c r="BN49" s="13">
        <f t="shared" si="202"/>
        <v>7</v>
      </c>
      <c r="BO49" s="27">
        <f t="shared" si="203"/>
        <v>1.0670731707317074</v>
      </c>
      <c r="BP49" s="18"/>
      <c r="BQ49" s="37">
        <v>440</v>
      </c>
      <c r="BR49" s="41">
        <v>463</v>
      </c>
      <c r="BS49" s="8">
        <f t="shared" si="204"/>
        <v>903</v>
      </c>
      <c r="BT49" s="13">
        <f t="shared" si="205"/>
        <v>-7</v>
      </c>
      <c r="BU49" s="27">
        <f t="shared" si="206"/>
        <v>-0.76923076923076927</v>
      </c>
      <c r="BV49" s="18"/>
      <c r="BW49" s="37">
        <v>305</v>
      </c>
      <c r="BX49" s="41">
        <v>320</v>
      </c>
      <c r="BY49" s="8">
        <f t="shared" si="207"/>
        <v>625</v>
      </c>
      <c r="BZ49" s="13">
        <f t="shared" si="208"/>
        <v>-8</v>
      </c>
      <c r="CA49" s="27">
        <f t="shared" si="209"/>
        <v>-1.2638230647709321</v>
      </c>
      <c r="CB49" s="18"/>
      <c r="CC49" s="37">
        <v>388</v>
      </c>
      <c r="CD49" s="41">
        <v>410</v>
      </c>
      <c r="CE49" s="8">
        <f t="shared" si="210"/>
        <v>798</v>
      </c>
      <c r="CF49" s="13">
        <f t="shared" si="211"/>
        <v>26</v>
      </c>
      <c r="CG49" s="27">
        <f t="shared" si="212"/>
        <v>3.3678756476683938</v>
      </c>
      <c r="CH49" s="18"/>
      <c r="CI49" s="37">
        <v>148</v>
      </c>
      <c r="CJ49" s="41">
        <v>123</v>
      </c>
      <c r="CK49" s="8">
        <f t="shared" si="213"/>
        <v>271</v>
      </c>
      <c r="CL49" s="13">
        <f t="shared" si="214"/>
        <v>0</v>
      </c>
      <c r="CM49" s="27">
        <f t="shared" si="215"/>
        <v>0</v>
      </c>
      <c r="CN49" s="18"/>
      <c r="CO49" s="37">
        <v>556</v>
      </c>
      <c r="CP49" s="41">
        <v>597</v>
      </c>
      <c r="CQ49" s="8">
        <f t="shared" si="216"/>
        <v>1153</v>
      </c>
      <c r="CR49" s="13">
        <f t="shared" si="217"/>
        <v>-22</v>
      </c>
      <c r="CS49" s="27">
        <f t="shared" si="218"/>
        <v>-1.8723404255319149</v>
      </c>
      <c r="CT49" s="18"/>
      <c r="CU49" s="37">
        <f t="shared" si="172"/>
        <v>8012</v>
      </c>
      <c r="CV49" s="41">
        <f t="shared" si="173"/>
        <v>8351</v>
      </c>
      <c r="CW49" s="8">
        <f t="shared" si="219"/>
        <v>16363</v>
      </c>
      <c r="CX49" s="13">
        <f t="shared" si="220"/>
        <v>18</v>
      </c>
      <c r="CY49" s="27">
        <f t="shared" si="221"/>
        <v>0.11012542061792598</v>
      </c>
    </row>
    <row r="50" spans="1:103" s="9" customFormat="1" x14ac:dyDescent="0.25">
      <c r="A50" s="19">
        <v>44197</v>
      </c>
      <c r="B50" s="18"/>
      <c r="C50" s="37">
        <v>1119</v>
      </c>
      <c r="D50" s="41">
        <v>1240</v>
      </c>
      <c r="E50" s="8">
        <f t="shared" si="124"/>
        <v>2359</v>
      </c>
      <c r="F50" s="13">
        <f>E50-E49</f>
        <v>9</v>
      </c>
      <c r="G50" s="27">
        <f t="shared" si="126"/>
        <v>0.38297872340425532</v>
      </c>
      <c r="H50" s="18"/>
      <c r="I50" s="37">
        <v>613</v>
      </c>
      <c r="J50" s="41">
        <v>612</v>
      </c>
      <c r="K50" s="8">
        <f t="shared" ref="K50:K52" si="222">I50+J50</f>
        <v>1225</v>
      </c>
      <c r="L50" s="13">
        <f t="shared" ref="L50" si="223">K50-K49</f>
        <v>30</v>
      </c>
      <c r="M50" s="27">
        <f t="shared" ref="M50" si="224">((K50-K49)/K49)*100</f>
        <v>2.510460251046025</v>
      </c>
      <c r="N50" s="18"/>
      <c r="O50" s="37">
        <v>411</v>
      </c>
      <c r="P50" s="41">
        <v>448</v>
      </c>
      <c r="Q50" s="8">
        <f t="shared" ref="Q50:Q52" si="225">O50+P50</f>
        <v>859</v>
      </c>
      <c r="R50" s="13">
        <f t="shared" ref="R50" si="226">Q50-Q49</f>
        <v>16</v>
      </c>
      <c r="S50" s="27">
        <f t="shared" ref="S50" si="227">((Q50-Q49)/Q49)*100</f>
        <v>1.8979833926453145</v>
      </c>
      <c r="T50" s="18"/>
      <c r="U50" s="37">
        <v>220</v>
      </c>
      <c r="V50" s="41">
        <v>231</v>
      </c>
      <c r="W50" s="8">
        <f t="shared" ref="W50:W52" si="228">U50+V50</f>
        <v>451</v>
      </c>
      <c r="X50" s="13">
        <f t="shared" ref="X50" si="229">W50-W49</f>
        <v>5</v>
      </c>
      <c r="Y50" s="27">
        <f t="shared" ref="Y50" si="230">((W50-W49)/W49)*100</f>
        <v>1.1210762331838564</v>
      </c>
      <c r="Z50" s="18"/>
      <c r="AA50" s="37">
        <v>288</v>
      </c>
      <c r="AB50" s="41">
        <v>243</v>
      </c>
      <c r="AC50" s="8">
        <f t="shared" ref="AC50:AC52" si="231">AA50+AB50</f>
        <v>531</v>
      </c>
      <c r="AD50" s="13">
        <f t="shared" ref="AD50" si="232">AC50-AC49</f>
        <v>0</v>
      </c>
      <c r="AE50" s="27">
        <f t="shared" ref="AE50" si="233">((AC50-AC49)/AC49)*100</f>
        <v>0</v>
      </c>
      <c r="AF50" s="18"/>
      <c r="AG50" s="37">
        <v>722</v>
      </c>
      <c r="AH50" s="41">
        <v>667</v>
      </c>
      <c r="AI50" s="8">
        <f t="shared" ref="AI50:AI52" si="234">AG50+AH50</f>
        <v>1389</v>
      </c>
      <c r="AJ50" s="13">
        <f t="shared" ref="AJ50" si="235">AI50-AI49</f>
        <v>-5</v>
      </c>
      <c r="AK50" s="27">
        <f t="shared" ref="AK50" si="236">((AI50-AI49)/AI49)*100</f>
        <v>-0.3586800573888092</v>
      </c>
      <c r="AL50" s="18"/>
      <c r="AM50" s="37">
        <v>512</v>
      </c>
      <c r="AN50" s="41">
        <v>550</v>
      </c>
      <c r="AO50" s="8">
        <f t="shared" ref="AO50:AO52" si="237">AM50+AN50</f>
        <v>1062</v>
      </c>
      <c r="AP50" s="13">
        <f t="shared" ref="AP50" si="238">AO50-AO49</f>
        <v>11</v>
      </c>
      <c r="AQ50" s="27">
        <f t="shared" ref="AQ50" si="239">((AO50-AO49)/AO49)*100</f>
        <v>1.0466222645099905</v>
      </c>
      <c r="AR50" s="18"/>
      <c r="AS50" s="37">
        <v>1153</v>
      </c>
      <c r="AT50" s="41">
        <v>1228</v>
      </c>
      <c r="AU50" s="8">
        <f t="shared" ref="AU50:AU52" si="240">AS50+AT50</f>
        <v>2381</v>
      </c>
      <c r="AV50" s="13">
        <f t="shared" ref="AV50" si="241">AU50-AU49</f>
        <v>7</v>
      </c>
      <c r="AW50" s="27">
        <f t="shared" ref="AW50" si="242">((AU50-AU49)/AU49)*100</f>
        <v>0.29486099410278011</v>
      </c>
      <c r="AX50" s="18"/>
      <c r="AY50" s="37">
        <v>468</v>
      </c>
      <c r="AZ50" s="41">
        <v>465</v>
      </c>
      <c r="BA50" s="8">
        <f t="shared" ref="BA50:BA52" si="243">AY50+AZ50</f>
        <v>933</v>
      </c>
      <c r="BB50" s="13">
        <f t="shared" ref="BB50" si="244">BA50-BA49</f>
        <v>-14</v>
      </c>
      <c r="BC50" s="27">
        <f t="shared" ref="BC50" si="245">((BA50-BA49)/BA49)*100</f>
        <v>-1.4783526927138331</v>
      </c>
      <c r="BD50" s="18"/>
      <c r="BE50" s="37">
        <v>386</v>
      </c>
      <c r="BF50" s="41">
        <v>430</v>
      </c>
      <c r="BG50" s="8">
        <f t="shared" ref="BG50:BG52" si="246">BE50+BF50</f>
        <v>816</v>
      </c>
      <c r="BH50" s="13">
        <f t="shared" ref="BH50" si="247">BG50-BG49</f>
        <v>-3</v>
      </c>
      <c r="BI50" s="27">
        <f t="shared" ref="BI50" si="248">((BG50-BG49)/BG49)*100</f>
        <v>-0.36630036630036628</v>
      </c>
      <c r="BJ50" s="18"/>
      <c r="BK50" s="37">
        <v>345</v>
      </c>
      <c r="BL50" s="41">
        <v>341</v>
      </c>
      <c r="BM50" s="8">
        <f t="shared" ref="BM50:BM52" si="249">BK50+BL50</f>
        <v>686</v>
      </c>
      <c r="BN50" s="13">
        <f t="shared" ref="BN50" si="250">BM50-BM49</f>
        <v>23</v>
      </c>
      <c r="BO50" s="27">
        <f t="shared" ref="BO50" si="251">((BM50-BM49)/BM49)*100</f>
        <v>3.4690799396681751</v>
      </c>
      <c r="BP50" s="18"/>
      <c r="BQ50" s="37">
        <v>444</v>
      </c>
      <c r="BR50" s="41">
        <v>467</v>
      </c>
      <c r="BS50" s="8">
        <f t="shared" ref="BS50:BS52" si="252">BQ50+BR50</f>
        <v>911</v>
      </c>
      <c r="BT50" s="13">
        <f t="shared" ref="BT50" si="253">BS50-BS49</f>
        <v>8</v>
      </c>
      <c r="BU50" s="27">
        <f t="shared" ref="BU50" si="254">((BS50-BS49)/BS49)*100</f>
        <v>0.88593576965669985</v>
      </c>
      <c r="BV50" s="18"/>
      <c r="BW50" s="37">
        <v>312</v>
      </c>
      <c r="BX50" s="41">
        <v>327</v>
      </c>
      <c r="BY50" s="8">
        <f t="shared" ref="BY50:BY52" si="255">BW50+BX50</f>
        <v>639</v>
      </c>
      <c r="BZ50" s="13">
        <f t="shared" ref="BZ50" si="256">BY50-BY49</f>
        <v>14</v>
      </c>
      <c r="CA50" s="27">
        <f t="shared" ref="CA50" si="257">((BY50-BY49)/BY49)*100</f>
        <v>2.2399999999999998</v>
      </c>
      <c r="CB50" s="18"/>
      <c r="CC50" s="37">
        <v>403</v>
      </c>
      <c r="CD50" s="41">
        <v>420</v>
      </c>
      <c r="CE50" s="8">
        <f t="shared" ref="CE50:CE52" si="258">CC50+CD50</f>
        <v>823</v>
      </c>
      <c r="CF50" s="13">
        <f t="shared" ref="CF50" si="259">CE50-CE49</f>
        <v>25</v>
      </c>
      <c r="CG50" s="27">
        <f t="shared" ref="CG50" si="260">((CE50-CE49)/CE49)*100</f>
        <v>3.132832080200501</v>
      </c>
      <c r="CH50" s="18"/>
      <c r="CI50" s="37">
        <v>145</v>
      </c>
      <c r="CJ50" s="41">
        <v>137</v>
      </c>
      <c r="CK50" s="8">
        <f t="shared" ref="CK50:CK52" si="261">CI50+CJ50</f>
        <v>282</v>
      </c>
      <c r="CL50" s="13">
        <f t="shared" ref="CL50" si="262">CK50-CK49</f>
        <v>11</v>
      </c>
      <c r="CM50" s="27">
        <f t="shared" ref="CM50" si="263">((CK50-CK49)/CK49)*100</f>
        <v>4.0590405904059041</v>
      </c>
      <c r="CN50" s="18"/>
      <c r="CO50" s="37">
        <v>568</v>
      </c>
      <c r="CP50" s="41">
        <v>588</v>
      </c>
      <c r="CQ50" s="8">
        <f t="shared" ref="CQ50:CQ52" si="264">CO50+CP50</f>
        <v>1156</v>
      </c>
      <c r="CR50" s="13">
        <f t="shared" ref="CR50" si="265">CQ50-CQ49</f>
        <v>3</v>
      </c>
      <c r="CS50" s="27">
        <f t="shared" ref="CS50" si="266">((CQ50-CQ49)/CQ49)*100</f>
        <v>0.26019080659150046</v>
      </c>
      <c r="CT50" s="18"/>
      <c r="CU50" s="37">
        <f t="shared" si="172"/>
        <v>8109</v>
      </c>
      <c r="CV50" s="41">
        <f t="shared" si="173"/>
        <v>8394</v>
      </c>
      <c r="CW50" s="8">
        <f t="shared" ref="CW50:CW52" si="267">CU50+CV50</f>
        <v>16503</v>
      </c>
      <c r="CX50" s="13">
        <f t="shared" ref="CX50" si="268">CW50-CW49</f>
        <v>140</v>
      </c>
      <c r="CY50" s="27">
        <f t="shared" ref="CY50" si="269">((CW50-CW49)/CW49)*100</f>
        <v>0.85558882845443995</v>
      </c>
    </row>
    <row r="51" spans="1:103" s="9" customFormat="1" x14ac:dyDescent="0.25">
      <c r="A51" s="19">
        <v>44562</v>
      </c>
      <c r="B51" s="18"/>
      <c r="C51" s="37">
        <v>1134</v>
      </c>
      <c r="D51" s="41">
        <v>1269</v>
      </c>
      <c r="E51" s="8">
        <f t="shared" si="124"/>
        <v>2403</v>
      </c>
      <c r="F51" s="13">
        <f>E51-E50</f>
        <v>44</v>
      </c>
      <c r="G51" s="27">
        <f t="shared" ref="G51:G52" si="270">((E51-E50)/E50)*100</f>
        <v>1.8651971174226365</v>
      </c>
      <c r="H51" s="18"/>
      <c r="I51" s="37">
        <v>612</v>
      </c>
      <c r="J51" s="41">
        <v>623</v>
      </c>
      <c r="K51" s="8">
        <f t="shared" si="222"/>
        <v>1235</v>
      </c>
      <c r="L51" s="13">
        <f t="shared" ref="L51" si="271">K51-K50</f>
        <v>10</v>
      </c>
      <c r="M51" s="27">
        <f t="shared" ref="M51" si="272">((K51-K50)/K50)*100</f>
        <v>0.81632653061224492</v>
      </c>
      <c r="N51" s="18"/>
      <c r="O51" s="37">
        <v>420</v>
      </c>
      <c r="P51" s="41">
        <v>456</v>
      </c>
      <c r="Q51" s="8">
        <f t="shared" si="225"/>
        <v>876</v>
      </c>
      <c r="R51" s="13">
        <f t="shared" ref="R51" si="273">Q51-Q50</f>
        <v>17</v>
      </c>
      <c r="S51" s="27">
        <f t="shared" ref="S51" si="274">((Q51-Q50)/Q50)*100</f>
        <v>1.979045401629802</v>
      </c>
      <c r="T51" s="18"/>
      <c r="U51" s="37">
        <v>219</v>
      </c>
      <c r="V51" s="41">
        <v>235</v>
      </c>
      <c r="W51" s="8">
        <f t="shared" si="228"/>
        <v>454</v>
      </c>
      <c r="X51" s="13">
        <f t="shared" ref="X51" si="275">W51-W50</f>
        <v>3</v>
      </c>
      <c r="Y51" s="27">
        <f t="shared" ref="Y51" si="276">((W51-W50)/W50)*100</f>
        <v>0.66518847006651882</v>
      </c>
      <c r="Z51" s="18"/>
      <c r="AA51" s="37">
        <v>286</v>
      </c>
      <c r="AB51" s="41">
        <v>247</v>
      </c>
      <c r="AC51" s="8">
        <f t="shared" si="231"/>
        <v>533</v>
      </c>
      <c r="AD51" s="13">
        <f t="shared" ref="AD51" si="277">AC51-AC50</f>
        <v>2</v>
      </c>
      <c r="AE51" s="27">
        <f t="shared" ref="AE51" si="278">((AC51-AC50)/AC50)*100</f>
        <v>0.37664783427495291</v>
      </c>
      <c r="AF51" s="18"/>
      <c r="AG51" s="37">
        <v>720</v>
      </c>
      <c r="AH51" s="41">
        <v>682</v>
      </c>
      <c r="AI51" s="8">
        <f t="shared" si="234"/>
        <v>1402</v>
      </c>
      <c r="AJ51" s="13">
        <f t="shared" ref="AJ51" si="279">AI51-AI50</f>
        <v>13</v>
      </c>
      <c r="AK51" s="27">
        <f t="shared" ref="AK51" si="280">((AI51-AI50)/AI50)*100</f>
        <v>0.93592512598992084</v>
      </c>
      <c r="AL51" s="18"/>
      <c r="AM51" s="37">
        <v>514</v>
      </c>
      <c r="AN51" s="41">
        <v>547</v>
      </c>
      <c r="AO51" s="8">
        <f t="shared" si="237"/>
        <v>1061</v>
      </c>
      <c r="AP51" s="13">
        <f t="shared" ref="AP51" si="281">AO51-AO50</f>
        <v>-1</v>
      </c>
      <c r="AQ51" s="27">
        <f t="shared" ref="AQ51" si="282">((AO51-AO50)/AO50)*100</f>
        <v>-9.4161958568738227E-2</v>
      </c>
      <c r="AR51" s="18"/>
      <c r="AS51" s="37">
        <v>1149</v>
      </c>
      <c r="AT51" s="41">
        <v>1191</v>
      </c>
      <c r="AU51" s="8">
        <f t="shared" si="240"/>
        <v>2340</v>
      </c>
      <c r="AV51" s="13">
        <f t="shared" ref="AV51" si="283">AU51-AU50</f>
        <v>-41</v>
      </c>
      <c r="AW51" s="27">
        <f t="shared" ref="AW51" si="284">((AU51-AU50)/AU50)*100</f>
        <v>-1.7219655606887863</v>
      </c>
      <c r="AX51" s="18"/>
      <c r="AY51" s="37">
        <v>462</v>
      </c>
      <c r="AZ51" s="41">
        <v>473</v>
      </c>
      <c r="BA51" s="8">
        <f t="shared" si="243"/>
        <v>935</v>
      </c>
      <c r="BB51" s="13">
        <f t="shared" ref="BB51" si="285">BA51-BA50</f>
        <v>2</v>
      </c>
      <c r="BC51" s="27">
        <f t="shared" ref="BC51" si="286">((BA51-BA50)/BA50)*100</f>
        <v>0.21436227224008575</v>
      </c>
      <c r="BD51" s="18"/>
      <c r="BE51" s="37">
        <v>382</v>
      </c>
      <c r="BF51" s="41">
        <v>423</v>
      </c>
      <c r="BG51" s="8">
        <f t="shared" si="246"/>
        <v>805</v>
      </c>
      <c r="BH51" s="13">
        <f t="shared" ref="BH51" si="287">BG51-BG50</f>
        <v>-11</v>
      </c>
      <c r="BI51" s="27">
        <f t="shared" ref="BI51" si="288">((BG51-BG50)/BG50)*100</f>
        <v>-1.3480392156862746</v>
      </c>
      <c r="BJ51" s="18"/>
      <c r="BK51" s="37">
        <v>343</v>
      </c>
      <c r="BL51" s="41">
        <v>330</v>
      </c>
      <c r="BM51" s="8">
        <f t="shared" si="249"/>
        <v>673</v>
      </c>
      <c r="BN51" s="13">
        <f t="shared" ref="BN51" si="289">BM51-BM50</f>
        <v>-13</v>
      </c>
      <c r="BO51" s="27">
        <f t="shared" ref="BO51" si="290">((BM51-BM50)/BM50)*100</f>
        <v>-1.8950437317784257</v>
      </c>
      <c r="BP51" s="18"/>
      <c r="BQ51" s="37">
        <v>452</v>
      </c>
      <c r="BR51" s="41">
        <v>477</v>
      </c>
      <c r="BS51" s="8">
        <f t="shared" si="252"/>
        <v>929</v>
      </c>
      <c r="BT51" s="13">
        <f t="shared" ref="BT51" si="291">BS51-BS50</f>
        <v>18</v>
      </c>
      <c r="BU51" s="27">
        <f t="shared" ref="BU51" si="292">((BS51-BS50)/BS50)*100</f>
        <v>1.9758507135016465</v>
      </c>
      <c r="BV51" s="18"/>
      <c r="BW51" s="37">
        <v>300</v>
      </c>
      <c r="BX51" s="41">
        <v>324</v>
      </c>
      <c r="BY51" s="8">
        <f t="shared" si="255"/>
        <v>624</v>
      </c>
      <c r="BZ51" s="13">
        <f t="shared" ref="BZ51" si="293">BY51-BY50</f>
        <v>-15</v>
      </c>
      <c r="CA51" s="27">
        <f t="shared" ref="CA51" si="294">((BY51-BY50)/BY50)*100</f>
        <v>-2.3474178403755865</v>
      </c>
      <c r="CB51" s="18"/>
      <c r="CC51" s="37">
        <v>393</v>
      </c>
      <c r="CD51" s="41">
        <v>422</v>
      </c>
      <c r="CE51" s="8">
        <f t="shared" si="258"/>
        <v>815</v>
      </c>
      <c r="CF51" s="13">
        <f t="shared" ref="CF51" si="295">CE51-CE50</f>
        <v>-8</v>
      </c>
      <c r="CG51" s="27">
        <f t="shared" ref="CG51" si="296">((CE51-CE50)/CE50)*100</f>
        <v>-0.97205346294046169</v>
      </c>
      <c r="CH51" s="18"/>
      <c r="CI51" s="37">
        <v>133</v>
      </c>
      <c r="CJ51" s="41">
        <v>126</v>
      </c>
      <c r="CK51" s="8">
        <f t="shared" si="261"/>
        <v>259</v>
      </c>
      <c r="CL51" s="13">
        <f t="shared" ref="CL51" si="297">CK51-CK50</f>
        <v>-23</v>
      </c>
      <c r="CM51" s="27">
        <f t="shared" ref="CM51" si="298">((CK51-CK50)/CK50)*100</f>
        <v>-8.1560283687943276</v>
      </c>
      <c r="CN51" s="18"/>
      <c r="CO51" s="37">
        <v>556</v>
      </c>
      <c r="CP51" s="41">
        <v>595</v>
      </c>
      <c r="CQ51" s="8">
        <f t="shared" si="264"/>
        <v>1151</v>
      </c>
      <c r="CR51" s="13">
        <f t="shared" ref="CR51" si="299">CQ51-CQ50</f>
        <v>-5</v>
      </c>
      <c r="CS51" s="27">
        <f t="shared" ref="CS51" si="300">((CQ51-CQ50)/CQ50)*100</f>
        <v>-0.43252595155709345</v>
      </c>
      <c r="CT51" s="18"/>
      <c r="CU51" s="37">
        <v>8075</v>
      </c>
      <c r="CV51" s="41">
        <v>8420</v>
      </c>
      <c r="CW51" s="8">
        <f t="shared" si="267"/>
        <v>16495</v>
      </c>
      <c r="CX51" s="13">
        <f t="shared" ref="CX51" si="301">CW51-CW50</f>
        <v>-8</v>
      </c>
      <c r="CY51" s="27">
        <f t="shared" ref="CY51" si="302">((CW51-CW50)/CW50)*100</f>
        <v>-4.8476034660364785E-2</v>
      </c>
    </row>
    <row r="52" spans="1:103" s="9" customFormat="1" x14ac:dyDescent="0.25">
      <c r="A52" s="19">
        <v>44927</v>
      </c>
      <c r="B52" s="18"/>
      <c r="C52" s="37">
        <v>1141</v>
      </c>
      <c r="D52" s="41">
        <v>1294</v>
      </c>
      <c r="E52" s="8">
        <f t="shared" si="124"/>
        <v>2435</v>
      </c>
      <c r="F52" s="13">
        <f>E52-E51</f>
        <v>32</v>
      </c>
      <c r="G52" s="27">
        <f t="shared" si="270"/>
        <v>1.3316687473990845</v>
      </c>
      <c r="H52" s="18"/>
      <c r="I52" s="37">
        <v>611</v>
      </c>
      <c r="J52" s="41">
        <v>628</v>
      </c>
      <c r="K52" s="8">
        <f t="shared" si="222"/>
        <v>1239</v>
      </c>
      <c r="L52" s="13">
        <f t="shared" ref="L52" si="303">K52-K51</f>
        <v>4</v>
      </c>
      <c r="M52" s="27">
        <f t="shared" ref="M52" si="304">((K52-K51)/K51)*100</f>
        <v>0.32388663967611336</v>
      </c>
      <c r="N52" s="18"/>
      <c r="O52" s="37">
        <v>445</v>
      </c>
      <c r="P52" s="41">
        <v>469</v>
      </c>
      <c r="Q52" s="8">
        <f t="shared" si="225"/>
        <v>914</v>
      </c>
      <c r="R52" s="13">
        <f t="shared" ref="R52" si="305">Q52-Q51</f>
        <v>38</v>
      </c>
      <c r="S52" s="27">
        <f t="shared" ref="S52" si="306">((Q52-Q51)/Q51)*100</f>
        <v>4.3378995433789953</v>
      </c>
      <c r="T52" s="18"/>
      <c r="U52" s="37">
        <v>212</v>
      </c>
      <c r="V52" s="41">
        <v>225</v>
      </c>
      <c r="W52" s="8">
        <f t="shared" si="228"/>
        <v>437</v>
      </c>
      <c r="X52" s="13">
        <f t="shared" ref="X52" si="307">W52-W51</f>
        <v>-17</v>
      </c>
      <c r="Y52" s="27">
        <f t="shared" ref="Y52" si="308">((W52-W51)/W51)*100</f>
        <v>-3.7444933920704844</v>
      </c>
      <c r="Z52" s="18"/>
      <c r="AA52" s="37">
        <v>291</v>
      </c>
      <c r="AB52" s="41">
        <v>249</v>
      </c>
      <c r="AC52" s="8">
        <f t="shared" si="231"/>
        <v>540</v>
      </c>
      <c r="AD52" s="13">
        <f t="shared" ref="AD52" si="309">AC52-AC51</f>
        <v>7</v>
      </c>
      <c r="AE52" s="27">
        <f t="shared" ref="AE52" si="310">((AC52-AC51)/AC51)*100</f>
        <v>1.3133208255159476</v>
      </c>
      <c r="AF52" s="18"/>
      <c r="AG52" s="37">
        <v>711</v>
      </c>
      <c r="AH52" s="41">
        <v>678</v>
      </c>
      <c r="AI52" s="8">
        <f t="shared" si="234"/>
        <v>1389</v>
      </c>
      <c r="AJ52" s="13">
        <f t="shared" ref="AJ52" si="311">AI52-AI51</f>
        <v>-13</v>
      </c>
      <c r="AK52" s="27">
        <f t="shared" ref="AK52" si="312">((AI52-AI51)/AI51)*100</f>
        <v>-0.92724679029957213</v>
      </c>
      <c r="AL52" s="18"/>
      <c r="AM52" s="37">
        <v>519</v>
      </c>
      <c r="AN52" s="41">
        <v>547</v>
      </c>
      <c r="AO52" s="8">
        <f t="shared" si="237"/>
        <v>1066</v>
      </c>
      <c r="AP52" s="13">
        <f t="shared" ref="AP52" si="313">AO52-AO51</f>
        <v>5</v>
      </c>
      <c r="AQ52" s="27">
        <f t="shared" ref="AQ52" si="314">((AO52-AO51)/AO51)*100</f>
        <v>0.47125353440150797</v>
      </c>
      <c r="AR52" s="18"/>
      <c r="AS52" s="37">
        <v>1146</v>
      </c>
      <c r="AT52" s="41">
        <v>1186</v>
      </c>
      <c r="AU52" s="8">
        <f t="shared" si="240"/>
        <v>2332</v>
      </c>
      <c r="AV52" s="13">
        <f t="shared" ref="AV52" si="315">AU52-AU51</f>
        <v>-8</v>
      </c>
      <c r="AW52" s="27">
        <f t="shared" ref="AW52" si="316">((AU52-AU51)/AU51)*100</f>
        <v>-0.34188034188034189</v>
      </c>
      <c r="AX52" s="18"/>
      <c r="AY52" s="37">
        <v>472</v>
      </c>
      <c r="AZ52" s="41">
        <v>483</v>
      </c>
      <c r="BA52" s="8">
        <f t="shared" si="243"/>
        <v>955</v>
      </c>
      <c r="BB52" s="13">
        <f t="shared" ref="BB52" si="317">BA52-BA51</f>
        <v>20</v>
      </c>
      <c r="BC52" s="27">
        <f t="shared" ref="BC52" si="318">((BA52-BA51)/BA51)*100</f>
        <v>2.1390374331550799</v>
      </c>
      <c r="BD52" s="18"/>
      <c r="BE52" s="37">
        <v>388</v>
      </c>
      <c r="BF52" s="41">
        <v>437</v>
      </c>
      <c r="BG52" s="8">
        <f t="shared" si="246"/>
        <v>825</v>
      </c>
      <c r="BH52" s="13">
        <f t="shared" ref="BH52" si="319">BG52-BG51</f>
        <v>20</v>
      </c>
      <c r="BI52" s="27">
        <f t="shared" ref="BI52" si="320">((BG52-BG51)/BG51)*100</f>
        <v>2.4844720496894408</v>
      </c>
      <c r="BJ52" s="18"/>
      <c r="BK52" s="37">
        <v>350</v>
      </c>
      <c r="BL52" s="41">
        <v>338</v>
      </c>
      <c r="BM52" s="8">
        <f t="shared" si="249"/>
        <v>688</v>
      </c>
      <c r="BN52" s="13">
        <f t="shared" ref="BN52" si="321">BM52-BM51</f>
        <v>15</v>
      </c>
      <c r="BO52" s="27">
        <f t="shared" ref="BO52" si="322">((BM52-BM51)/BM51)*100</f>
        <v>2.2288261515601784</v>
      </c>
      <c r="BP52" s="18"/>
      <c r="BQ52" s="37">
        <v>448</v>
      </c>
      <c r="BR52" s="41">
        <v>472</v>
      </c>
      <c r="BS52" s="8">
        <f t="shared" si="252"/>
        <v>920</v>
      </c>
      <c r="BT52" s="13">
        <f t="shared" ref="BT52" si="323">BS52-BS51</f>
        <v>-9</v>
      </c>
      <c r="BU52" s="27">
        <f t="shared" ref="BU52" si="324">((BS52-BS51)/BS51)*100</f>
        <v>-0.96878363832077508</v>
      </c>
      <c r="BV52" s="18"/>
      <c r="BW52" s="37">
        <v>309</v>
      </c>
      <c r="BX52" s="41">
        <v>331</v>
      </c>
      <c r="BY52" s="8">
        <v>640</v>
      </c>
      <c r="BZ52" s="13">
        <f t="shared" ref="BZ52" si="325">BY52-BY51</f>
        <v>16</v>
      </c>
      <c r="CA52" s="27">
        <f t="shared" ref="CA52" si="326">((BY52-BY51)/BY51)*100</f>
        <v>2.5641025641025639</v>
      </c>
      <c r="CB52" s="18"/>
      <c r="CC52" s="37">
        <v>408</v>
      </c>
      <c r="CD52" s="41">
        <v>415</v>
      </c>
      <c r="CE52" s="8">
        <f t="shared" si="258"/>
        <v>823</v>
      </c>
      <c r="CF52" s="13">
        <f t="shared" ref="CF52" si="327">CE52-CE51</f>
        <v>8</v>
      </c>
      <c r="CG52" s="27">
        <f t="shared" ref="CG52" si="328">((CE52-CE51)/CE51)*100</f>
        <v>0.98159509202453998</v>
      </c>
      <c r="CH52" s="18"/>
      <c r="CI52" s="37">
        <v>131</v>
      </c>
      <c r="CJ52" s="41">
        <v>127</v>
      </c>
      <c r="CK52" s="8">
        <f t="shared" si="261"/>
        <v>258</v>
      </c>
      <c r="CL52" s="13">
        <f t="shared" ref="CL52" si="329">CK52-CK51</f>
        <v>-1</v>
      </c>
      <c r="CM52" s="27">
        <f t="shared" ref="CM52" si="330">((CK52-CK51)/CK51)*100</f>
        <v>-0.38610038610038611</v>
      </c>
      <c r="CN52" s="18"/>
      <c r="CO52" s="37">
        <v>569</v>
      </c>
      <c r="CP52" s="41">
        <v>605</v>
      </c>
      <c r="CQ52" s="8">
        <f t="shared" si="264"/>
        <v>1174</v>
      </c>
      <c r="CR52" s="13">
        <f t="shared" ref="CR52" si="331">CQ52-CQ51</f>
        <v>23</v>
      </c>
      <c r="CS52" s="27">
        <f t="shared" ref="CS52" si="332">((CQ52-CQ51)/CQ51)*100</f>
        <v>1.9982623805386619</v>
      </c>
      <c r="CT52" s="18"/>
      <c r="CU52" s="37">
        <v>8151</v>
      </c>
      <c r="CV52" s="41">
        <v>8484</v>
      </c>
      <c r="CW52" s="8">
        <f t="shared" si="267"/>
        <v>16635</v>
      </c>
      <c r="CX52" s="13">
        <f t="shared" ref="CX52" si="333">CW52-CW51</f>
        <v>140</v>
      </c>
      <c r="CY52" s="27">
        <f t="shared" ref="CY52" si="334">((CW52-CW51)/CW51)*100</f>
        <v>0.84874204304334644</v>
      </c>
    </row>
    <row r="53" spans="1:103" s="15" customFormat="1" ht="15.75" x14ac:dyDescent="0.25">
      <c r="A53" s="14"/>
      <c r="B53" s="20"/>
      <c r="C53" s="21"/>
      <c r="D53" s="21"/>
      <c r="E53" s="22"/>
      <c r="F53" s="23">
        <f>SUM(F7:F52)</f>
        <v>1076</v>
      </c>
      <c r="G53" s="24">
        <f>AVERAGE(G7:G52)</f>
        <v>1.2915293131460057</v>
      </c>
      <c r="H53" s="22"/>
      <c r="I53" s="22"/>
      <c r="J53" s="22"/>
      <c r="K53" s="22"/>
      <c r="L53" s="23">
        <f>SUM(L7:L52)</f>
        <v>371</v>
      </c>
      <c r="M53" s="24">
        <f>AVERAGE(M7:M52)</f>
        <v>0.78727823740683978</v>
      </c>
      <c r="N53" s="22"/>
      <c r="O53" s="22"/>
      <c r="P53" s="22"/>
      <c r="Q53" s="22"/>
      <c r="R53" s="23">
        <f>SUM(R7:R52)</f>
        <v>312</v>
      </c>
      <c r="S53" s="24">
        <f>AVERAGE(S7:S52)</f>
        <v>0.94124582132433654</v>
      </c>
      <c r="T53" s="22"/>
      <c r="U53" s="22"/>
      <c r="V53" s="22"/>
      <c r="W53" s="22"/>
      <c r="X53" s="23">
        <f>SUM(X7:X52)</f>
        <v>120</v>
      </c>
      <c r="Y53" s="24">
        <f>AVERAGE(Y7:Y52)</f>
        <v>0.74330895989951684</v>
      </c>
      <c r="Z53" s="22"/>
      <c r="AA53" s="22"/>
      <c r="AB53" s="22"/>
      <c r="AC53" s="22"/>
      <c r="AD53" s="23">
        <f>SUM(AD7:AD52)</f>
        <v>214</v>
      </c>
      <c r="AE53" s="24">
        <f>AVERAGE(AE7:AE52)</f>
        <v>1.1404351845751683</v>
      </c>
      <c r="AF53" s="22"/>
      <c r="AG53" s="22"/>
      <c r="AH53" s="22"/>
      <c r="AI53" s="22"/>
      <c r="AJ53" s="23">
        <f>SUM(AJ7:AJ52)</f>
        <v>545</v>
      </c>
      <c r="AK53" s="24">
        <f>AVERAGE(AK7:AK52)</f>
        <v>1.1040926593909342</v>
      </c>
      <c r="AL53" s="22"/>
      <c r="AM53" s="22"/>
      <c r="AN53" s="22"/>
      <c r="AO53" s="22"/>
      <c r="AP53" s="23">
        <f>SUM(AP7:AP52)</f>
        <v>377</v>
      </c>
      <c r="AQ53" s="24">
        <f>AVERAGE(AQ7:AQ52)</f>
        <v>0.96429389207007232</v>
      </c>
      <c r="AR53" s="22"/>
      <c r="AS53" s="22"/>
      <c r="AT53" s="22"/>
      <c r="AU53" s="22"/>
      <c r="AV53" s="23">
        <f>SUM(AV7:AV52)</f>
        <v>514</v>
      </c>
      <c r="AW53" s="24">
        <f>AVERAGE(AW7:AW52)</f>
        <v>0.55369003456230681</v>
      </c>
      <c r="AX53" s="22"/>
      <c r="AY53" s="22"/>
      <c r="AZ53" s="22"/>
      <c r="BA53" s="22"/>
      <c r="BB53" s="23">
        <f>SUM(BB7:BB52)</f>
        <v>425</v>
      </c>
      <c r="BC53" s="24">
        <f>AVERAGE(BC7:BC52)</f>
        <v>1.304703082848526</v>
      </c>
      <c r="BD53" s="22"/>
      <c r="BE53" s="22"/>
      <c r="BF53" s="22"/>
      <c r="BG53" s="22"/>
      <c r="BH53" s="23">
        <f>SUM(BH7:BH52)</f>
        <v>300</v>
      </c>
      <c r="BI53" s="24">
        <f>AVERAGE(BI7:BI52)</f>
        <v>1.0164048190300772</v>
      </c>
      <c r="BJ53" s="22"/>
      <c r="BK53" s="22"/>
      <c r="BL53" s="22"/>
      <c r="BM53" s="22"/>
      <c r="BN53" s="23">
        <f>SUM(BN7:BN52)</f>
        <v>267</v>
      </c>
      <c r="BO53" s="24">
        <f>AVERAGE(BO7:BO52)</f>
        <v>1.1061641163213809</v>
      </c>
      <c r="BP53" s="22"/>
      <c r="BQ53" s="22"/>
      <c r="BR53" s="22"/>
      <c r="BS53" s="22"/>
      <c r="BT53" s="23">
        <f>SUM(BT7:BT52)</f>
        <v>328</v>
      </c>
      <c r="BU53" s="24">
        <f>AVERAGE(BU7:BU52)</f>
        <v>0.97883635994323881</v>
      </c>
      <c r="BV53" s="22"/>
      <c r="BW53" s="22"/>
      <c r="BX53" s="22"/>
      <c r="BY53" s="22"/>
      <c r="BZ53" s="23">
        <f>SUM(BZ7:BZ52)</f>
        <v>241</v>
      </c>
      <c r="CA53" s="24">
        <f>AVERAGE(CA7:CA52)</f>
        <v>1.064899428552079</v>
      </c>
      <c r="CB53" s="22"/>
      <c r="CC53" s="22"/>
      <c r="CD53" s="22"/>
      <c r="CE53" s="22"/>
      <c r="CF53" s="23">
        <f>SUM(CF7:CF52)</f>
        <v>173</v>
      </c>
      <c r="CG53" s="24">
        <f>AVERAGE(CG7:CG52)</f>
        <v>0.53784060920448173</v>
      </c>
      <c r="CH53" s="22"/>
      <c r="CI53" s="22"/>
      <c r="CJ53" s="22"/>
      <c r="CK53" s="22"/>
      <c r="CL53" s="23">
        <f>SUM(CL7:CL51)</f>
        <v>42</v>
      </c>
      <c r="CM53" s="24">
        <f>AVERAGE(CM7:CM50)</f>
        <v>0.63284571359311881</v>
      </c>
      <c r="CN53" s="22"/>
      <c r="CO53" s="22"/>
      <c r="CP53" s="22"/>
      <c r="CQ53" s="22"/>
      <c r="CR53" s="23">
        <f>SUM(CR7:CR52)</f>
        <v>421</v>
      </c>
      <c r="CS53" s="24">
        <f>AVERAGE(CS7:CS52)</f>
        <v>0.98486858418343259</v>
      </c>
      <c r="CT53" s="22"/>
      <c r="CU53" s="22"/>
      <c r="CV53" s="22"/>
      <c r="CW53" s="22"/>
      <c r="CX53" s="23">
        <f>SUM(CX7:CX52)</f>
        <v>5725</v>
      </c>
      <c r="CY53" s="24">
        <f>AVERAGE(CY7:CY52)</f>
        <v>0.92271847924736672</v>
      </c>
    </row>
  </sheetData>
  <mergeCells count="35">
    <mergeCell ref="C1:AE1"/>
    <mergeCell ref="C3:G3"/>
    <mergeCell ref="I3:M3"/>
    <mergeCell ref="O3:S3"/>
    <mergeCell ref="U3:Y3"/>
    <mergeCell ref="AA3:AE3"/>
    <mergeCell ref="CU3:CY3"/>
    <mergeCell ref="AG3:AK3"/>
    <mergeCell ref="AM3:AQ3"/>
    <mergeCell ref="AS3:AW3"/>
    <mergeCell ref="AY3:BC3"/>
    <mergeCell ref="BE3:BI3"/>
    <mergeCell ref="BK3:BO3"/>
    <mergeCell ref="BQ3:BU3"/>
    <mergeCell ref="BW3:CA3"/>
    <mergeCell ref="CC3:CG3"/>
    <mergeCell ref="CI3:CM3"/>
    <mergeCell ref="CO3:CS3"/>
    <mergeCell ref="BT4:BU4"/>
    <mergeCell ref="F4:G4"/>
    <mergeCell ref="L4:M4"/>
    <mergeCell ref="R4:S4"/>
    <mergeCell ref="X4:Y4"/>
    <mergeCell ref="AD4:AE4"/>
    <mergeCell ref="AJ4:AK4"/>
    <mergeCell ref="AP4:AQ4"/>
    <mergeCell ref="AV4:AW4"/>
    <mergeCell ref="BB4:BC4"/>
    <mergeCell ref="BH4:BI4"/>
    <mergeCell ref="BN4:BO4"/>
    <mergeCell ref="BZ4:CA4"/>
    <mergeCell ref="CF4:CG4"/>
    <mergeCell ref="CL4:CM4"/>
    <mergeCell ref="CR4:CS4"/>
    <mergeCell ref="CX4:CY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</vt:lpstr>
    </vt:vector>
  </TitlesOfParts>
  <Company>Administration communale d'Eghezee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Marie-Christine</dc:creator>
  <cp:lastModifiedBy>Luc Salmon Port</cp:lastModifiedBy>
  <cp:lastPrinted>2008-05-29T09:16:43Z</cp:lastPrinted>
  <dcterms:created xsi:type="dcterms:W3CDTF">2005-12-20T07:30:48Z</dcterms:created>
  <dcterms:modified xsi:type="dcterms:W3CDTF">2023-05-08T06:32:20Z</dcterms:modified>
</cp:coreProperties>
</file>